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770" activeTab="2"/>
  </bookViews>
  <sheets>
    <sheet name="yss_raw" sheetId="2" r:id="rId1"/>
    <sheet name="gsn_raw" sheetId="3" r:id="rId2"/>
    <sheet name="report" sheetId="1" r:id="rId3"/>
  </sheets>
  <definedNames>
    <definedName name="_xlnm.Print_Area" localSheetId="2">report!$A$1:$W$91</definedName>
  </definedNames>
  <calcPr calcId="145621"/>
</workbook>
</file>

<file path=xl/calcChain.xml><?xml version="1.0" encoding="utf-8"?>
<calcChain xmlns="http://schemas.openxmlformats.org/spreadsheetml/2006/main">
  <c r="A4" i="1" l="1"/>
  <c r="E9" i="1" l="1"/>
  <c r="E8" i="1"/>
  <c r="P9" i="1"/>
  <c r="P8" i="1"/>
  <c r="T29" i="1"/>
  <c r="T28" i="1"/>
  <c r="H27" i="1"/>
  <c r="E28" i="1"/>
  <c r="P29" i="1"/>
  <c r="H28" i="1"/>
  <c r="T27" i="1"/>
  <c r="S28" i="1"/>
  <c r="H29" i="1"/>
  <c r="O27" i="1"/>
  <c r="I29" i="1"/>
  <c r="D27" i="1"/>
  <c r="O29" i="1"/>
  <c r="P28" i="1"/>
  <c r="E29" i="1"/>
  <c r="I28" i="1"/>
  <c r="D29" i="1"/>
  <c r="P27" i="1"/>
  <c r="S29" i="1"/>
  <c r="O28" i="1"/>
  <c r="E27" i="1"/>
  <c r="S27" i="1"/>
  <c r="I27" i="1"/>
  <c r="D28" i="1"/>
  <c r="J27" i="1" l="1"/>
  <c r="R27" i="1"/>
  <c r="V27" i="1"/>
  <c r="F27" i="1"/>
  <c r="R29" i="1"/>
  <c r="V29" i="1"/>
  <c r="Q27" i="1"/>
  <c r="J28" i="1"/>
  <c r="F29" i="1"/>
  <c r="Q28" i="1"/>
  <c r="J29" i="1"/>
  <c r="K29" i="1"/>
  <c r="G29" i="1"/>
  <c r="R28" i="1"/>
  <c r="V28" i="1"/>
  <c r="U27" i="1"/>
  <c r="G28" i="1"/>
  <c r="K28" i="1"/>
  <c r="Q29" i="1"/>
  <c r="F28" i="1"/>
  <c r="G27" i="1"/>
  <c r="K27" i="1"/>
  <c r="U28" i="1"/>
  <c r="U29" i="1"/>
  <c r="B44" i="1"/>
  <c r="B45" i="1" s="1"/>
  <c r="M44" i="1"/>
  <c r="M12" i="1"/>
  <c r="B12" i="1"/>
  <c r="D45" i="1"/>
  <c r="D44" i="1"/>
  <c r="B3" i="1"/>
  <c r="S44" i="1"/>
  <c r="D12" i="1"/>
  <c r="S45" i="1"/>
  <c r="I44" i="1"/>
  <c r="I45" i="1"/>
  <c r="H44" i="1"/>
  <c r="T45" i="1"/>
  <c r="T44" i="1"/>
  <c r="E45" i="1"/>
  <c r="O44" i="1"/>
  <c r="H45" i="1"/>
  <c r="E44" i="1"/>
  <c r="O12" i="1"/>
  <c r="R12" i="1"/>
  <c r="P45" i="1"/>
  <c r="P44" i="1"/>
  <c r="O45" i="1"/>
  <c r="G12" i="1"/>
  <c r="N44" i="1" l="1"/>
  <c r="M45" i="1"/>
  <c r="Q45" i="1"/>
  <c r="J45" i="1"/>
  <c r="K45" i="1"/>
  <c r="G45" i="1"/>
  <c r="F45" i="1"/>
  <c r="R45" i="1"/>
  <c r="V45" i="1"/>
  <c r="U45" i="1"/>
  <c r="B46" i="1"/>
  <c r="C45" i="1"/>
  <c r="U44" i="1"/>
  <c r="R44" i="1"/>
  <c r="V44" i="1"/>
  <c r="Q44" i="1"/>
  <c r="K44" i="1"/>
  <c r="G44" i="1"/>
  <c r="F44" i="1"/>
  <c r="J44" i="1"/>
  <c r="B14" i="1"/>
  <c r="M14" i="1"/>
  <c r="C44" i="1"/>
  <c r="T46" i="1"/>
  <c r="D46" i="1"/>
  <c r="O14" i="1"/>
  <c r="E46" i="1"/>
  <c r="R14" i="1"/>
  <c r="I46" i="1"/>
  <c r="O46" i="1"/>
  <c r="G14" i="1"/>
  <c r="H46" i="1"/>
  <c r="D14" i="1"/>
  <c r="S46" i="1"/>
  <c r="P46" i="1"/>
  <c r="M46" i="1" l="1"/>
  <c r="N45" i="1"/>
  <c r="J46" i="1"/>
  <c r="F46" i="1"/>
  <c r="U46" i="1"/>
  <c r="Q46" i="1"/>
  <c r="V46" i="1"/>
  <c r="R46" i="1"/>
  <c r="G46" i="1"/>
  <c r="K46" i="1"/>
  <c r="C46" i="1"/>
  <c r="B47" i="1"/>
  <c r="U12" i="1"/>
  <c r="J12" i="1"/>
  <c r="P47" i="1"/>
  <c r="O47" i="1"/>
  <c r="T47" i="1"/>
  <c r="D47" i="1"/>
  <c r="S47" i="1"/>
  <c r="E47" i="1"/>
  <c r="H47" i="1"/>
  <c r="I47" i="1"/>
  <c r="N46" i="1" l="1"/>
  <c r="M47" i="1"/>
  <c r="Q47" i="1"/>
  <c r="J47" i="1"/>
  <c r="K47" i="1"/>
  <c r="G47" i="1"/>
  <c r="F47" i="1"/>
  <c r="R47" i="1"/>
  <c r="V47" i="1"/>
  <c r="U47" i="1"/>
  <c r="C47" i="1"/>
  <c r="B48" i="1"/>
  <c r="U14" i="1"/>
  <c r="U13" i="1" s="1"/>
  <c r="R13" i="1"/>
  <c r="O13" i="1"/>
  <c r="D13" i="1"/>
  <c r="G13" i="1"/>
  <c r="J14" i="1"/>
  <c r="J13" i="1" s="1"/>
  <c r="D48" i="1"/>
  <c r="I48" i="1"/>
  <c r="T48" i="1"/>
  <c r="P48" i="1"/>
  <c r="S48" i="1"/>
  <c r="H48" i="1"/>
  <c r="O48" i="1"/>
  <c r="E48" i="1"/>
  <c r="M48" i="1" l="1"/>
  <c r="N47" i="1"/>
  <c r="G48" i="1"/>
  <c r="K48" i="1"/>
  <c r="R48" i="1"/>
  <c r="V48" i="1"/>
  <c r="Q48" i="1"/>
  <c r="U48" i="1"/>
  <c r="F48" i="1"/>
  <c r="J48" i="1"/>
  <c r="B49" i="1"/>
  <c r="C48" i="1"/>
  <c r="O49" i="1"/>
  <c r="D49" i="1"/>
  <c r="E49" i="1"/>
  <c r="I49" i="1"/>
  <c r="H49" i="1"/>
  <c r="S49" i="1"/>
  <c r="T49" i="1"/>
  <c r="P49" i="1"/>
  <c r="N48" i="1" l="1"/>
  <c r="M49" i="1"/>
  <c r="U49" i="1"/>
  <c r="V49" i="1"/>
  <c r="R49" i="1"/>
  <c r="K49" i="1"/>
  <c r="G49" i="1"/>
  <c r="J49" i="1"/>
  <c r="Q49" i="1"/>
  <c r="F49" i="1"/>
  <c r="B50" i="1"/>
  <c r="C49" i="1"/>
  <c r="O50" i="1"/>
  <c r="H50" i="1"/>
  <c r="I50" i="1"/>
  <c r="E50" i="1"/>
  <c r="D50" i="1"/>
  <c r="P50" i="1"/>
  <c r="T50" i="1"/>
  <c r="S50" i="1"/>
  <c r="N49" i="1" l="1"/>
  <c r="M50" i="1"/>
  <c r="G50" i="1"/>
  <c r="K50" i="1"/>
  <c r="V50" i="1"/>
  <c r="R50" i="1"/>
  <c r="Q50" i="1"/>
  <c r="U50" i="1"/>
  <c r="F50" i="1"/>
  <c r="J50" i="1"/>
  <c r="C50" i="1"/>
  <c r="B51" i="1"/>
  <c r="T51" i="1"/>
  <c r="O51" i="1"/>
  <c r="D51" i="1"/>
  <c r="E51" i="1"/>
  <c r="P51" i="1"/>
  <c r="S51" i="1"/>
  <c r="I51" i="1"/>
  <c r="H51" i="1"/>
  <c r="M51" i="1" l="1"/>
  <c r="N50" i="1"/>
  <c r="U51" i="1"/>
  <c r="R51" i="1"/>
  <c r="V51" i="1"/>
  <c r="K51" i="1"/>
  <c r="G51" i="1"/>
  <c r="J51" i="1"/>
  <c r="Q51" i="1"/>
  <c r="F51" i="1"/>
  <c r="C51" i="1"/>
  <c r="B52" i="1"/>
  <c r="P52" i="1"/>
  <c r="S52" i="1"/>
  <c r="O52" i="1"/>
  <c r="D52" i="1"/>
  <c r="H52" i="1"/>
  <c r="E52" i="1"/>
  <c r="I52" i="1"/>
  <c r="T52" i="1"/>
  <c r="M52" i="1" l="1"/>
  <c r="N51" i="1"/>
  <c r="G52" i="1"/>
  <c r="K52" i="1"/>
  <c r="V52" i="1"/>
  <c r="R52" i="1"/>
  <c r="Q52" i="1"/>
  <c r="U52" i="1"/>
  <c r="F52" i="1"/>
  <c r="J52" i="1"/>
  <c r="C52" i="1"/>
  <c r="B53" i="1"/>
  <c r="I53" i="1"/>
  <c r="D53" i="1"/>
  <c r="O53" i="1"/>
  <c r="T53" i="1"/>
  <c r="E53" i="1"/>
  <c r="P53" i="1"/>
  <c r="H53" i="1"/>
  <c r="S53" i="1"/>
  <c r="N52" i="1" l="1"/>
  <c r="M53" i="1"/>
  <c r="U53" i="1"/>
  <c r="J53" i="1"/>
  <c r="Q53" i="1"/>
  <c r="F53" i="1"/>
  <c r="V53" i="1"/>
  <c r="R53" i="1"/>
  <c r="K53" i="1"/>
  <c r="G53" i="1"/>
  <c r="C53" i="1"/>
  <c r="B54" i="1"/>
  <c r="S54" i="1"/>
  <c r="E54" i="1"/>
  <c r="P54" i="1"/>
  <c r="H54" i="1"/>
  <c r="D54" i="1"/>
  <c r="I54" i="1"/>
  <c r="O54" i="1"/>
  <c r="T54" i="1"/>
  <c r="M54" i="1" l="1"/>
  <c r="N53" i="1"/>
  <c r="G54" i="1"/>
  <c r="K54" i="1"/>
  <c r="Q54" i="1"/>
  <c r="F54" i="1"/>
  <c r="R54" i="1"/>
  <c r="V54" i="1"/>
  <c r="U54" i="1"/>
  <c r="J54" i="1"/>
  <c r="B55" i="1"/>
  <c r="C54" i="1"/>
  <c r="T55" i="1"/>
  <c r="D55" i="1"/>
  <c r="O55" i="1"/>
  <c r="S55" i="1"/>
  <c r="E55" i="1"/>
  <c r="I55" i="1"/>
  <c r="H55" i="1"/>
  <c r="P55" i="1"/>
  <c r="N54" i="1" l="1"/>
  <c r="M55" i="1"/>
  <c r="K55" i="1"/>
  <c r="G55" i="1"/>
  <c r="U55" i="1"/>
  <c r="J55" i="1"/>
  <c r="F55" i="1"/>
  <c r="R55" i="1"/>
  <c r="V55" i="1"/>
  <c r="Q55" i="1"/>
  <c r="C55" i="1"/>
  <c r="B56" i="1"/>
  <c r="P56" i="1"/>
  <c r="H56" i="1"/>
  <c r="O56" i="1"/>
  <c r="T56" i="1"/>
  <c r="I56" i="1"/>
  <c r="S56" i="1"/>
  <c r="E56" i="1"/>
  <c r="D56" i="1"/>
  <c r="N55" i="1" l="1"/>
  <c r="M56" i="1"/>
  <c r="R56" i="1"/>
  <c r="V56" i="1"/>
  <c r="G56" i="1"/>
  <c r="K56" i="1"/>
  <c r="Q56" i="1"/>
  <c r="J56" i="1"/>
  <c r="U56" i="1"/>
  <c r="F56" i="1"/>
  <c r="C56" i="1"/>
  <c r="B57" i="1"/>
  <c r="S57" i="1"/>
  <c r="E57" i="1"/>
  <c r="T57" i="1"/>
  <c r="O57" i="1"/>
  <c r="D57" i="1"/>
  <c r="I57" i="1"/>
  <c r="P57" i="1"/>
  <c r="H57" i="1"/>
  <c r="M57" i="1" l="1"/>
  <c r="N56" i="1"/>
  <c r="U57" i="1"/>
  <c r="F57" i="1"/>
  <c r="R57" i="1"/>
  <c r="V57" i="1"/>
  <c r="Q57" i="1"/>
  <c r="J57" i="1"/>
  <c r="G57" i="1"/>
  <c r="K57" i="1"/>
  <c r="C57" i="1"/>
  <c r="B58" i="1"/>
  <c r="P58" i="1"/>
  <c r="O58" i="1"/>
  <c r="E58" i="1"/>
  <c r="S58" i="1"/>
  <c r="D58" i="1"/>
  <c r="H58" i="1"/>
  <c r="T58" i="1"/>
  <c r="I58" i="1"/>
  <c r="M58" i="1" l="1"/>
  <c r="N57" i="1"/>
  <c r="U58" i="1"/>
  <c r="F58" i="1"/>
  <c r="Q58" i="1"/>
  <c r="J58" i="1"/>
  <c r="G58" i="1"/>
  <c r="K58" i="1"/>
  <c r="V58" i="1"/>
  <c r="R58" i="1"/>
  <c r="B59" i="1"/>
  <c r="C58" i="1"/>
  <c r="E59" i="1"/>
  <c r="O59" i="1"/>
  <c r="T59" i="1"/>
  <c r="S59" i="1"/>
  <c r="H59" i="1"/>
  <c r="I59" i="1"/>
  <c r="P59" i="1"/>
  <c r="D59" i="1"/>
  <c r="N58" i="1" l="1"/>
  <c r="M59" i="1"/>
  <c r="G59" i="1"/>
  <c r="K59" i="1"/>
  <c r="U59" i="1"/>
  <c r="F59" i="1"/>
  <c r="R59" i="1"/>
  <c r="V59" i="1"/>
  <c r="Q59" i="1"/>
  <c r="J59" i="1"/>
  <c r="C59" i="1"/>
  <c r="B60" i="1"/>
  <c r="P60" i="1"/>
  <c r="S60" i="1"/>
  <c r="T60" i="1"/>
  <c r="E60" i="1"/>
  <c r="I60" i="1"/>
  <c r="H60" i="1"/>
  <c r="D60" i="1"/>
  <c r="O60" i="1"/>
  <c r="M60" i="1" l="1"/>
  <c r="N59" i="1"/>
  <c r="G60" i="1"/>
  <c r="K60" i="1"/>
  <c r="J60" i="1"/>
  <c r="V60" i="1"/>
  <c r="R60" i="1"/>
  <c r="Q60" i="1"/>
  <c r="F60" i="1"/>
  <c r="U60" i="1"/>
  <c r="B61" i="1"/>
  <c r="C60" i="1"/>
  <c r="P61" i="1"/>
  <c r="D61" i="1"/>
  <c r="O61" i="1"/>
  <c r="I61" i="1"/>
  <c r="S61" i="1"/>
  <c r="T61" i="1"/>
  <c r="E61" i="1"/>
  <c r="H61" i="1"/>
  <c r="M61" i="1" l="1"/>
  <c r="N60" i="1"/>
  <c r="U61" i="1"/>
  <c r="R61" i="1"/>
  <c r="V61" i="1"/>
  <c r="J61" i="1"/>
  <c r="Q61" i="1"/>
  <c r="F61" i="1"/>
  <c r="G61" i="1"/>
  <c r="K61" i="1"/>
  <c r="C61" i="1"/>
  <c r="B62" i="1"/>
  <c r="H62" i="1"/>
  <c r="I62" i="1"/>
  <c r="S62" i="1"/>
  <c r="P62" i="1"/>
  <c r="E62" i="1"/>
  <c r="T62" i="1"/>
  <c r="O62" i="1"/>
  <c r="D62" i="1"/>
  <c r="M62" i="1" l="1"/>
  <c r="N61" i="1"/>
  <c r="Q62" i="1"/>
  <c r="V62" i="1"/>
  <c r="R62" i="1"/>
  <c r="J62" i="1"/>
  <c r="G62" i="1"/>
  <c r="K62" i="1"/>
  <c r="F62" i="1"/>
  <c r="U62" i="1"/>
  <c r="C62" i="1"/>
  <c r="B63" i="1"/>
  <c r="I63" i="1"/>
  <c r="O63" i="1"/>
  <c r="E63" i="1"/>
  <c r="D63" i="1"/>
  <c r="H63" i="1"/>
  <c r="P63" i="1"/>
  <c r="T63" i="1"/>
  <c r="S63" i="1"/>
  <c r="N62" i="1" l="1"/>
  <c r="M63" i="1"/>
  <c r="U63" i="1"/>
  <c r="Q63" i="1"/>
  <c r="J63" i="1"/>
  <c r="R63" i="1"/>
  <c r="V63" i="1"/>
  <c r="G63" i="1"/>
  <c r="K63" i="1"/>
  <c r="F63" i="1"/>
  <c r="C63" i="1"/>
  <c r="B64" i="1"/>
  <c r="E64" i="1"/>
  <c r="P64" i="1"/>
  <c r="T64" i="1"/>
  <c r="D64" i="1"/>
  <c r="S64" i="1"/>
  <c r="I64" i="1"/>
  <c r="H64" i="1"/>
  <c r="O64" i="1"/>
  <c r="N63" i="1" l="1"/>
  <c r="M64" i="1"/>
  <c r="J64" i="1"/>
  <c r="V64" i="1"/>
  <c r="R64" i="1"/>
  <c r="Q64" i="1"/>
  <c r="F64" i="1"/>
  <c r="K64" i="1"/>
  <c r="G64" i="1"/>
  <c r="U64" i="1"/>
  <c r="C64" i="1"/>
  <c r="B65" i="1"/>
  <c r="D65" i="1"/>
  <c r="I65" i="1"/>
  <c r="P65" i="1"/>
  <c r="S65" i="1"/>
  <c r="T65" i="1"/>
  <c r="E65" i="1"/>
  <c r="O65" i="1"/>
  <c r="H65" i="1"/>
  <c r="M65" i="1" l="1"/>
  <c r="N64" i="1"/>
  <c r="U65" i="1"/>
  <c r="J65" i="1"/>
  <c r="R65" i="1"/>
  <c r="V65" i="1"/>
  <c r="F65" i="1"/>
  <c r="Q65" i="1"/>
  <c r="K65" i="1"/>
  <c r="G65" i="1"/>
  <c r="B66" i="1"/>
  <c r="C65" i="1"/>
  <c r="T66" i="1"/>
  <c r="I66" i="1"/>
  <c r="D66" i="1"/>
  <c r="S66" i="1"/>
  <c r="H66" i="1"/>
  <c r="O66" i="1"/>
  <c r="E66" i="1"/>
  <c r="P66" i="1"/>
  <c r="M66" i="1" l="1"/>
  <c r="N65" i="1"/>
  <c r="F66" i="1"/>
  <c r="G66" i="1"/>
  <c r="K66" i="1"/>
  <c r="U66" i="1"/>
  <c r="Q66" i="1"/>
  <c r="R66" i="1"/>
  <c r="V66" i="1"/>
  <c r="J66" i="1"/>
  <c r="C66" i="1"/>
  <c r="B67" i="1"/>
  <c r="P67" i="1"/>
  <c r="H67" i="1"/>
  <c r="E67" i="1"/>
  <c r="O67" i="1"/>
  <c r="T67" i="1"/>
  <c r="I67" i="1"/>
  <c r="S67" i="1"/>
  <c r="D67" i="1"/>
  <c r="N66" i="1" l="1"/>
  <c r="M67" i="1"/>
  <c r="V67" i="1"/>
  <c r="R67" i="1"/>
  <c r="J67" i="1"/>
  <c r="K67" i="1"/>
  <c r="G67" i="1"/>
  <c r="Q67" i="1"/>
  <c r="U67" i="1"/>
  <c r="F67" i="1"/>
  <c r="B68" i="1"/>
  <c r="C67" i="1"/>
  <c r="O68" i="1"/>
  <c r="I68" i="1"/>
  <c r="S68" i="1"/>
  <c r="D68" i="1"/>
  <c r="H68" i="1"/>
  <c r="E68" i="1"/>
  <c r="P68" i="1"/>
  <c r="T68" i="1"/>
  <c r="N67" i="1" l="1"/>
  <c r="M68" i="1"/>
  <c r="K68" i="1"/>
  <c r="G68" i="1"/>
  <c r="V68" i="1"/>
  <c r="R68" i="1"/>
  <c r="U68" i="1"/>
  <c r="Q68" i="1"/>
  <c r="F68" i="1"/>
  <c r="J68" i="1"/>
  <c r="B69" i="1"/>
  <c r="C68" i="1"/>
  <c r="E69" i="1"/>
  <c r="P69" i="1"/>
  <c r="S69" i="1"/>
  <c r="T69" i="1"/>
  <c r="O69" i="1"/>
  <c r="I69" i="1"/>
  <c r="H69" i="1"/>
  <c r="D69" i="1"/>
  <c r="M69" i="1" l="1"/>
  <c r="N68" i="1"/>
  <c r="U69" i="1"/>
  <c r="Q69" i="1"/>
  <c r="F69" i="1"/>
  <c r="V69" i="1"/>
  <c r="R69" i="1"/>
  <c r="K69" i="1"/>
  <c r="G69" i="1"/>
  <c r="J69" i="1"/>
  <c r="C69" i="1"/>
  <c r="B70" i="1"/>
  <c r="T70" i="1"/>
  <c r="S70" i="1"/>
  <c r="I70" i="1"/>
  <c r="H70" i="1"/>
  <c r="D70" i="1"/>
  <c r="P70" i="1"/>
  <c r="E70" i="1"/>
  <c r="O70" i="1"/>
  <c r="M70" i="1" l="1"/>
  <c r="N69" i="1"/>
  <c r="G70" i="1"/>
  <c r="K70" i="1"/>
  <c r="J70" i="1"/>
  <c r="V70" i="1"/>
  <c r="R70" i="1"/>
  <c r="U70" i="1"/>
  <c r="Q70" i="1"/>
  <c r="F70" i="1"/>
  <c r="C70" i="1"/>
  <c r="B71" i="1"/>
  <c r="T71" i="1"/>
  <c r="H71" i="1"/>
  <c r="P71" i="1"/>
  <c r="D71" i="1"/>
  <c r="S71" i="1"/>
  <c r="O71" i="1"/>
  <c r="I71" i="1"/>
  <c r="E71" i="1"/>
  <c r="N70" i="1" l="1"/>
  <c r="M71" i="1"/>
  <c r="Q71" i="1"/>
  <c r="K71" i="1"/>
  <c r="G71" i="1"/>
  <c r="U71" i="1"/>
  <c r="V71" i="1"/>
  <c r="R71" i="1"/>
  <c r="F71" i="1"/>
  <c r="J71" i="1"/>
  <c r="B73" i="1"/>
  <c r="C71" i="1"/>
  <c r="B74" i="1"/>
  <c r="B72" i="1"/>
  <c r="E73" i="1"/>
  <c r="I74" i="1"/>
  <c r="I72" i="1"/>
  <c r="E72" i="1"/>
  <c r="H74" i="1"/>
  <c r="P74" i="1"/>
  <c r="T73" i="1"/>
  <c r="S73" i="1"/>
  <c r="S74" i="1"/>
  <c r="O73" i="1"/>
  <c r="S72" i="1"/>
  <c r="H73" i="1"/>
  <c r="H72" i="1"/>
  <c r="I73" i="1"/>
  <c r="E74" i="1"/>
  <c r="O72" i="1"/>
  <c r="O74" i="1"/>
  <c r="D73" i="1"/>
  <c r="D74" i="1"/>
  <c r="P73" i="1"/>
  <c r="D72" i="1"/>
  <c r="T72" i="1"/>
  <c r="T74" i="1"/>
  <c r="P72" i="1"/>
  <c r="M74" i="1" l="1"/>
  <c r="N74" i="1" s="1"/>
  <c r="M72" i="1"/>
  <c r="N72" i="1" s="1"/>
  <c r="N71" i="1"/>
  <c r="M73" i="1"/>
  <c r="N73" i="1" s="1"/>
  <c r="G72" i="1"/>
  <c r="K72" i="1"/>
  <c r="R72" i="1"/>
  <c r="V72" i="1"/>
  <c r="F72" i="1"/>
  <c r="J72" i="1"/>
  <c r="Q72" i="1"/>
  <c r="U72" i="1"/>
  <c r="F74" i="1"/>
  <c r="Q74" i="1"/>
  <c r="K74" i="1"/>
  <c r="G74" i="1"/>
  <c r="R74" i="1"/>
  <c r="V74" i="1"/>
  <c r="J74" i="1"/>
  <c r="U74" i="1"/>
  <c r="Q73" i="1"/>
  <c r="J73" i="1"/>
  <c r="K73" i="1"/>
  <c r="G73" i="1"/>
  <c r="V73" i="1"/>
  <c r="R73" i="1"/>
  <c r="F73" i="1"/>
  <c r="U73" i="1"/>
  <c r="C72" i="1"/>
  <c r="C74" i="1"/>
  <c r="C73" i="1"/>
</calcChain>
</file>

<file path=xl/sharedStrings.xml><?xml version="1.0" encoding="utf-8"?>
<sst xmlns="http://schemas.openxmlformats.org/spreadsheetml/2006/main" count="142" uniqueCount="52">
  <si>
    <t>日付</t>
    <rPh sb="0" eb="2">
      <t>ヒヅケ</t>
    </rPh>
    <phoneticPr fontId="1"/>
  </si>
  <si>
    <t>クリック数</t>
    <rPh sb="4" eb="5">
      <t>スウ</t>
    </rPh>
    <phoneticPr fontId="1"/>
  </si>
  <si>
    <t>曜日</t>
    <rPh sb="0" eb="2">
      <t>ヨウビ</t>
    </rPh>
    <phoneticPr fontId="1"/>
  </si>
  <si>
    <t>表示回数</t>
    <rPh sb="0" eb="2">
      <t>ヒョウジ</t>
    </rPh>
    <rPh sb="2" eb="4">
      <t>カイスウ</t>
    </rPh>
    <phoneticPr fontId="1"/>
  </si>
  <si>
    <t>クリック率</t>
    <rPh sb="4" eb="5">
      <t>リツ</t>
    </rPh>
    <phoneticPr fontId="1"/>
  </si>
  <si>
    <t>クリック単価</t>
    <rPh sb="4" eb="6">
      <t>タンカ</t>
    </rPh>
    <phoneticPr fontId="1"/>
  </si>
  <si>
    <t>ご利用額</t>
    <rPh sb="1" eb="3">
      <t>リヨウ</t>
    </rPh>
    <rPh sb="3" eb="4">
      <t>ガク</t>
    </rPh>
    <phoneticPr fontId="1"/>
  </si>
  <si>
    <t>獲得件数</t>
    <rPh sb="0" eb="2">
      <t>カクトク</t>
    </rPh>
    <rPh sb="2" eb="4">
      <t>ケンスウ</t>
    </rPh>
    <phoneticPr fontId="1"/>
  </si>
  <si>
    <t>獲得単価</t>
    <rPh sb="0" eb="2">
      <t>カクトク</t>
    </rPh>
    <rPh sb="2" eb="4">
      <t>タンカ</t>
    </rPh>
    <phoneticPr fontId="1"/>
  </si>
  <si>
    <t>獲得率</t>
    <rPh sb="0" eb="2">
      <t>カクトク</t>
    </rPh>
    <rPh sb="2" eb="3">
      <t>リツ</t>
    </rPh>
    <phoneticPr fontId="1"/>
  </si>
  <si>
    <t>アカウントID：</t>
    <phoneticPr fontId="1"/>
  </si>
  <si>
    <t>1.サマリ</t>
    <phoneticPr fontId="1"/>
  </si>
  <si>
    <t>アカウント名：</t>
    <rPh sb="5" eb="6">
      <t>メイ</t>
    </rPh>
    <phoneticPr fontId="1"/>
  </si>
  <si>
    <t>前月度比</t>
    <rPh sb="0" eb="2">
      <t>ゼンゲツ</t>
    </rPh>
    <rPh sb="2" eb="3">
      <t>ド</t>
    </rPh>
    <rPh sb="3" eb="4">
      <t>ヒ</t>
    </rPh>
    <phoneticPr fontId="1"/>
  </si>
  <si>
    <t>2.デバイス別推移</t>
    <rPh sb="6" eb="7">
      <t>ベツ</t>
    </rPh>
    <rPh sb="7" eb="9">
      <t>スイイ</t>
    </rPh>
    <phoneticPr fontId="1"/>
  </si>
  <si>
    <t>デバイス</t>
    <phoneticPr fontId="1"/>
  </si>
  <si>
    <t>Computers</t>
    <phoneticPr fontId="1"/>
  </si>
  <si>
    <t>Mobile devices with full browsers</t>
    <phoneticPr fontId="1"/>
  </si>
  <si>
    <t>Tablets with full browsers</t>
    <phoneticPr fontId="1"/>
  </si>
  <si>
    <t>Tablets with full browsers</t>
    <phoneticPr fontId="1"/>
  </si>
  <si>
    <t>Computers</t>
    <phoneticPr fontId="1"/>
  </si>
  <si>
    <t>PC</t>
    <phoneticPr fontId="1"/>
  </si>
  <si>
    <t>スマートフォン</t>
    <phoneticPr fontId="1"/>
  </si>
  <si>
    <t>タブレット</t>
    <phoneticPr fontId="1"/>
  </si>
  <si>
    <t xml:space="preserve">■コメント欄
</t>
    <rPh sb="5" eb="6">
      <t>ラン</t>
    </rPh>
    <phoneticPr fontId="1"/>
  </si>
  <si>
    <t>3.日別推移</t>
    <rPh sb="2" eb="3">
      <t>ヒ</t>
    </rPh>
    <rPh sb="3" eb="4">
      <t>ベツ</t>
    </rPh>
    <rPh sb="4" eb="6">
      <t>スイイ</t>
    </rPh>
    <phoneticPr fontId="1"/>
  </si>
  <si>
    <t>■日別</t>
  </si>
  <si>
    <t>■クライアント</t>
  </si>
  <si>
    <t>日付</t>
  </si>
  <si>
    <t>インプレッション数</t>
  </si>
  <si>
    <t>クリック数</t>
  </si>
  <si>
    <t>利用額(Fee抜き)</t>
  </si>
  <si>
    <t>利用額(Fee込み)</t>
  </si>
  <si>
    <t>平均掲載順位</t>
  </si>
  <si>
    <t>CV数(媒体ユニーク)</t>
  </si>
  <si>
    <t>CV数(媒体トータル)</t>
  </si>
  <si>
    <t>売上金額</t>
  </si>
  <si>
    <t>アカウント</t>
  </si>
  <si>
    <t>媒体のアカウントID</t>
  </si>
  <si>
    <t>クライアント名</t>
  </si>
  <si>
    <t>list1</t>
  </si>
  <si>
    <t>list4</t>
  </si>
  <si>
    <t>■月別</t>
  </si>
  <si>
    <t>月</t>
  </si>
  <si>
    <t>list2</t>
  </si>
  <si>
    <t>■デバイス別</t>
  </si>
  <si>
    <t>デバイス</t>
  </si>
  <si>
    <t>list3</t>
  </si>
  <si>
    <t>list5</t>
  </si>
  <si>
    <t>list8</t>
  </si>
  <si>
    <t>list6</t>
  </si>
  <si>
    <t>list7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</si>
</sst>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¥&quot;#,##0;&quot;¥&quot;\-#,##0"/>
    <numFmt numFmtId="6" formatCode="&quot;¥&quot;#,##0;[Red]&quot;¥&quot;\-#,##0"/>
    <numFmt numFmtId="176" formatCode="yyyy&quot;年&quot;m&quot;月度 リスティング広告 月次レポート&quot;"/>
    <numFmt numFmtId="177" formatCode="m/d;@"/>
    <numFmt numFmtId="178" formatCode="#,##0_ "/>
    <numFmt numFmtId="179" formatCode="&quot;¥&quot;\+#,##0;[Red]&quot;¥&quot;\-#,##0"/>
    <numFmt numFmtId="180" formatCode="\+#,##0;[Red]\-#,##0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2.5"/>
      <color theme="1"/>
      <name val="メイリオ"/>
      <family val="3"/>
      <charset val="128"/>
    </font>
    <font>
      <sz val="11"/>
      <color theme="0" tint="-4.9989318521683403E-2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Calibri"/>
      <family val="2"/>
    </font>
    <font>
      <b/>
      <sz val="35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3C8DB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/>
  </cellStyleXfs>
  <cellXfs count="1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6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77" fontId="2" fillId="0" borderId="3" xfId="0" applyNumberFormat="1" applyFont="1" applyFill="1" applyBorder="1" applyAlignment="1">
      <alignment horizontal="left" vertical="center"/>
    </xf>
    <xf numFmtId="177" fontId="2" fillId="0" borderId="4" xfId="0" applyNumberFormat="1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horizontal="right" vertical="center"/>
    </xf>
    <xf numFmtId="0" fontId="8" fillId="2" borderId="0" xfId="0" applyNumberFormat="1" applyFont="1" applyFill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0" fontId="8" fillId="2" borderId="1" xfId="0" applyNumberFormat="1" applyFont="1" applyFill="1" applyBorder="1" applyAlignment="1">
      <alignment vertical="center"/>
    </xf>
    <xf numFmtId="0" fontId="2" fillId="0" borderId="0" xfId="0" applyFont="1" applyBorder="1">
      <alignment vertical="center"/>
    </xf>
    <xf numFmtId="177" fontId="2" fillId="0" borderId="3" xfId="0" applyNumberFormat="1" applyFont="1" applyFill="1" applyBorder="1" applyAlignment="1">
      <alignment horizontal="left" vertical="center"/>
    </xf>
    <xf numFmtId="0" fontId="2" fillId="3" borderId="0" xfId="0" applyFont="1" applyFill="1">
      <alignment vertical="center"/>
    </xf>
    <xf numFmtId="38" fontId="4" fillId="2" borderId="1" xfId="1" applyFont="1" applyFill="1" applyBorder="1" applyAlignment="1">
      <alignment vertical="center" shrinkToFit="1"/>
    </xf>
    <xf numFmtId="10" fontId="4" fillId="2" borderId="1" xfId="3" applyNumberFormat="1" applyFont="1" applyFill="1" applyBorder="1" applyAlignment="1">
      <alignment vertical="center" shrinkToFit="1"/>
    </xf>
    <xf numFmtId="6" fontId="4" fillId="2" borderId="1" xfId="2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0" borderId="0" xfId="0" applyFont="1" applyFill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178" fontId="2" fillId="2" borderId="0" xfId="0" applyNumberFormat="1" applyFont="1" applyFill="1" applyAlignment="1">
      <alignment vertical="center" shrinkToFit="1"/>
    </xf>
    <xf numFmtId="178" fontId="2" fillId="0" borderId="0" xfId="0" applyNumberFormat="1" applyFont="1" applyFill="1" applyAlignment="1">
      <alignment vertical="center" shrinkToFit="1"/>
    </xf>
    <xf numFmtId="178" fontId="2" fillId="2" borderId="1" xfId="0" applyNumberFormat="1" applyFont="1" applyFill="1" applyBorder="1" applyAlignment="1">
      <alignment vertical="center" shrinkToFit="1"/>
    </xf>
    <xf numFmtId="178" fontId="2" fillId="2" borderId="5" xfId="0" applyNumberFormat="1" applyFont="1" applyFill="1" applyBorder="1" applyAlignment="1">
      <alignment vertical="center" shrinkToFit="1"/>
    </xf>
    <xf numFmtId="178" fontId="2" fillId="0" borderId="0" xfId="0" applyNumberFormat="1" applyFont="1" applyFill="1" applyBorder="1" applyAlignment="1">
      <alignment vertical="center" shrinkToFit="1"/>
    </xf>
    <xf numFmtId="5" fontId="2" fillId="2" borderId="0" xfId="0" applyNumberFormat="1" applyFont="1" applyFill="1" applyAlignment="1">
      <alignment vertical="center" shrinkToFit="1"/>
    </xf>
    <xf numFmtId="5" fontId="2" fillId="0" borderId="0" xfId="0" applyNumberFormat="1" applyFont="1" applyFill="1" applyAlignment="1">
      <alignment vertical="center" shrinkToFit="1"/>
    </xf>
    <xf numFmtId="5" fontId="2" fillId="2" borderId="1" xfId="0" applyNumberFormat="1" applyFont="1" applyFill="1" applyBorder="1" applyAlignment="1">
      <alignment vertical="center" shrinkToFit="1"/>
    </xf>
    <xf numFmtId="5" fontId="2" fillId="2" borderId="5" xfId="0" applyNumberFormat="1" applyFont="1" applyFill="1" applyBorder="1" applyAlignment="1">
      <alignment vertical="center" shrinkToFit="1"/>
    </xf>
    <xf numFmtId="5" fontId="2" fillId="0" borderId="0" xfId="0" applyNumberFormat="1" applyFont="1" applyFill="1" applyBorder="1" applyAlignment="1">
      <alignment vertical="center" shrinkToFit="1"/>
    </xf>
    <xf numFmtId="10" fontId="2" fillId="2" borderId="0" xfId="0" applyNumberFormat="1" applyFont="1" applyFill="1" applyAlignment="1">
      <alignment vertical="center" shrinkToFit="1"/>
    </xf>
    <xf numFmtId="10" fontId="2" fillId="0" borderId="0" xfId="0" applyNumberFormat="1" applyFont="1" applyFill="1" applyAlignment="1">
      <alignment vertical="center" shrinkToFit="1"/>
    </xf>
    <xf numFmtId="10" fontId="2" fillId="2" borderId="1" xfId="0" applyNumberFormat="1" applyFont="1" applyFill="1" applyBorder="1" applyAlignment="1">
      <alignment vertical="center" shrinkToFit="1"/>
    </xf>
    <xf numFmtId="10" fontId="2" fillId="2" borderId="5" xfId="0" applyNumberFormat="1" applyFont="1" applyFill="1" applyBorder="1" applyAlignment="1">
      <alignment vertical="center" shrinkToFit="1"/>
    </xf>
    <xf numFmtId="10" fontId="2" fillId="0" borderId="0" xfId="0" applyNumberFormat="1" applyFont="1" applyFill="1" applyBorder="1" applyAlignment="1">
      <alignment vertical="center" shrinkToFit="1"/>
    </xf>
    <xf numFmtId="178" fontId="2" fillId="2" borderId="5" xfId="0" applyNumberFormat="1" applyFont="1" applyFill="1" applyBorder="1" applyAlignment="1">
      <alignment vertical="center"/>
    </xf>
    <xf numFmtId="180" fontId="2" fillId="0" borderId="0" xfId="0" applyNumberFormat="1" applyFont="1" applyFill="1" applyAlignment="1">
      <alignment vertical="center"/>
    </xf>
    <xf numFmtId="178" fontId="2" fillId="2" borderId="1" xfId="0" applyNumberFormat="1" applyFont="1" applyFill="1" applyBorder="1" applyAlignment="1">
      <alignment vertical="center"/>
    </xf>
    <xf numFmtId="5" fontId="2" fillId="2" borderId="5" xfId="0" applyNumberFormat="1" applyFont="1" applyFill="1" applyBorder="1" applyAlignment="1">
      <alignment vertical="center"/>
    </xf>
    <xf numFmtId="179" fontId="2" fillId="0" borderId="0" xfId="0" applyNumberFormat="1" applyFont="1" applyFill="1" applyAlignment="1">
      <alignment vertical="center"/>
    </xf>
    <xf numFmtId="5" fontId="2" fillId="2" borderId="1" xfId="0" applyNumberFormat="1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38" fontId="2" fillId="2" borderId="0" xfId="1" applyFont="1" applyFill="1" applyAlignment="1">
      <alignment vertical="center" shrinkToFit="1"/>
    </xf>
    <xf numFmtId="10" fontId="2" fillId="2" borderId="0" xfId="3" applyNumberFormat="1" applyFont="1" applyFill="1" applyAlignment="1">
      <alignment vertical="center" shrinkToFit="1"/>
    </xf>
    <xf numFmtId="6" fontId="2" fillId="2" borderId="0" xfId="2" applyFont="1" applyFill="1" applyAlignment="1">
      <alignment vertical="center" shrinkToFit="1"/>
    </xf>
    <xf numFmtId="10" fontId="2" fillId="2" borderId="0" xfId="3" applyNumberFormat="1" applyFont="1" applyFill="1" applyBorder="1" applyAlignment="1">
      <alignment vertical="center" shrinkToFit="1"/>
    </xf>
    <xf numFmtId="38" fontId="2" fillId="0" borderId="0" xfId="1" applyFont="1" applyFill="1" applyAlignment="1">
      <alignment vertical="center" shrinkToFit="1"/>
    </xf>
    <xf numFmtId="10" fontId="2" fillId="0" borderId="0" xfId="3" applyNumberFormat="1" applyFont="1" applyFill="1" applyAlignment="1">
      <alignment vertical="center" shrinkToFit="1"/>
    </xf>
    <xf numFmtId="6" fontId="2" fillId="0" borderId="0" xfId="2" applyFont="1" applyFill="1" applyAlignment="1">
      <alignment vertical="center" shrinkToFit="1"/>
    </xf>
    <xf numFmtId="10" fontId="2" fillId="0" borderId="0" xfId="3" applyNumberFormat="1" applyFont="1" applyFill="1" applyBorder="1" applyAlignment="1">
      <alignment vertical="center" shrinkToFit="1"/>
    </xf>
    <xf numFmtId="0" fontId="7" fillId="2" borderId="5" xfId="0" applyNumberFormat="1" applyFont="1" applyFill="1" applyBorder="1" applyAlignment="1">
      <alignment horizontal="center" vertical="center" shrinkToFit="1"/>
    </xf>
    <xf numFmtId="0" fontId="7" fillId="0" borderId="0" xfId="0" applyNumberFormat="1" applyFont="1" applyFill="1" applyBorder="1" applyAlignment="1">
      <alignment horizontal="center" vertical="center" shrinkToFit="1"/>
    </xf>
    <xf numFmtId="0" fontId="7" fillId="2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>
      <alignment vertical="center"/>
    </xf>
    <xf numFmtId="0" fontId="7" fillId="0" borderId="1" xfId="0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 shrinkToFit="1"/>
    </xf>
    <xf numFmtId="177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77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177" fontId="7" fillId="2" borderId="0" xfId="0" applyNumberFormat="1" applyFont="1" applyFill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177" fontId="7" fillId="2" borderId="1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13" fillId="0" borderId="0" xfId="0" applyFont="1" applyFill="1">
      <alignment vertical="center"/>
    </xf>
    <xf numFmtId="0" fontId="11" fillId="0" borderId="0" xfId="4" applyBorder="1"/>
    <xf numFmtId="0" fontId="0" fillId="0" borderId="0" xfId="0" applyBorder="1">
      <alignment vertical="center"/>
    </xf>
    <xf numFmtId="14" fontId="0" fillId="0" borderId="0" xfId="0" applyNumberFormat="1" applyBorder="1" applyAlignment="1"/>
    <xf numFmtId="0" fontId="0" fillId="0" borderId="0" xfId="0" applyBorder="1" applyAlignment="1"/>
    <xf numFmtId="5" fontId="0" fillId="0" borderId="0" xfId="0" applyNumberFormat="1" applyBorder="1" applyAlignment="1"/>
    <xf numFmtId="2" fontId="0" fillId="0" borderId="0" xfId="0" applyNumberFormat="1" applyBorder="1" applyAlignment="1"/>
    <xf numFmtId="0" fontId="11" fillId="0" borderId="0" xfId="4"/>
    <xf numFmtId="0" fontId="11" fillId="0" borderId="13" xfId="4" applyBorder="1"/>
    <xf numFmtId="0" fontId="11" fillId="0" borderId="0" xfId="4"/>
    <xf numFmtId="0" fontId="11" fillId="0" borderId="13" xfId="4" applyBorder="1"/>
    <xf numFmtId="55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indent="1"/>
    </xf>
    <xf numFmtId="0" fontId="2" fillId="0" borderId="4" xfId="0" applyFont="1" applyFill="1" applyBorder="1" applyAlignment="1">
      <alignment horizontal="left" vertical="center" indent="1"/>
    </xf>
    <xf numFmtId="176" fontId="12" fillId="0" borderId="0" xfId="0" applyNumberFormat="1" applyFont="1" applyAlignment="1">
      <alignment horizontal="center" vertical="center"/>
    </xf>
    <xf numFmtId="5" fontId="2" fillId="2" borderId="5" xfId="0" applyNumberFormat="1" applyFont="1" applyFill="1" applyBorder="1" applyAlignment="1">
      <alignment horizontal="right" vertical="center" shrinkToFit="1"/>
    </xf>
    <xf numFmtId="179" fontId="2" fillId="0" borderId="0" xfId="0" applyNumberFormat="1" applyFont="1" applyFill="1" applyAlignment="1">
      <alignment horizontal="right" vertical="center" shrinkToFit="1"/>
    </xf>
    <xf numFmtId="5" fontId="2" fillId="2" borderId="1" xfId="0" applyNumberFormat="1" applyFont="1" applyFill="1" applyBorder="1" applyAlignment="1">
      <alignment horizontal="right" vertical="center" shrinkToFit="1"/>
    </xf>
    <xf numFmtId="178" fontId="2" fillId="2" borderId="5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Alignment="1">
      <alignment horizontal="right" vertical="center"/>
    </xf>
    <xf numFmtId="178" fontId="2" fillId="2" borderId="1" xfId="0" applyNumberFormat="1" applyFont="1" applyFill="1" applyBorder="1" applyAlignment="1">
      <alignment horizontal="right" vertical="center"/>
    </xf>
    <xf numFmtId="5" fontId="2" fillId="2" borderId="5" xfId="0" applyNumberFormat="1" applyFont="1" applyFill="1" applyBorder="1" applyAlignment="1">
      <alignment horizontal="right" vertical="center"/>
    </xf>
    <xf numFmtId="179" fontId="2" fillId="0" borderId="0" xfId="0" applyNumberFormat="1" applyFont="1" applyFill="1" applyAlignment="1">
      <alignment horizontal="right" vertical="center"/>
    </xf>
    <xf numFmtId="5" fontId="2" fillId="2" borderId="1" xfId="0" applyNumberFormat="1" applyFont="1" applyFill="1" applyBorder="1" applyAlignment="1">
      <alignment horizontal="right" vertical="center"/>
    </xf>
    <xf numFmtId="55" fontId="7" fillId="2" borderId="5" xfId="0" applyNumberFormat="1" applyFont="1" applyFill="1" applyBorder="1" applyAlignment="1">
      <alignment horizontal="center" vertical="center"/>
    </xf>
    <xf numFmtId="55" fontId="7" fillId="0" borderId="0" xfId="0" applyNumberFormat="1" applyFont="1" applyFill="1" applyAlignment="1">
      <alignment horizontal="center" vertical="center"/>
    </xf>
    <xf numFmtId="179" fontId="2" fillId="0" borderId="0" xfId="0" applyNumberFormat="1" applyFont="1" applyFill="1" applyBorder="1" applyAlignment="1">
      <alignment horizontal="right" vertical="center" shrinkToFit="1"/>
    </xf>
    <xf numFmtId="180" fontId="2" fillId="0" borderId="0" xfId="0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wrapText="1"/>
    </xf>
    <xf numFmtId="177" fontId="2" fillId="0" borderId="7" xfId="0" applyNumberFormat="1" applyFont="1" applyFill="1" applyBorder="1" applyAlignment="1">
      <alignment horizontal="left" vertical="center"/>
    </xf>
    <xf numFmtId="177" fontId="2" fillId="0" borderId="8" xfId="0" applyNumberFormat="1" applyFont="1" applyFill="1" applyBorder="1" applyAlignment="1">
      <alignment horizontal="left" vertical="center"/>
    </xf>
    <xf numFmtId="177" fontId="2" fillId="0" borderId="9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7" fontId="2" fillId="0" borderId="10" xfId="0" applyNumberFormat="1" applyFont="1" applyFill="1" applyBorder="1" applyAlignment="1">
      <alignment horizontal="left" vertical="center"/>
    </xf>
    <xf numFmtId="177" fontId="2" fillId="0" borderId="11" xfId="0" applyNumberFormat="1" applyFont="1" applyFill="1" applyBorder="1" applyAlignment="1">
      <alignment horizontal="left" vertical="center"/>
    </xf>
    <xf numFmtId="177" fontId="2" fillId="0" borderId="3" xfId="0" applyNumberFormat="1" applyFont="1" applyFill="1" applyBorder="1" applyAlignment="1">
      <alignment horizontal="left" vertical="center"/>
    </xf>
    <xf numFmtId="177" fontId="2" fillId="0" borderId="12" xfId="0" applyNumberFormat="1" applyFont="1" applyFill="1" applyBorder="1" applyAlignment="1">
      <alignment horizontal="left" vertical="center"/>
    </xf>
    <xf numFmtId="55" fontId="7" fillId="0" borderId="0" xfId="0" applyNumberFormat="1" applyFont="1" applyFill="1" applyBorder="1" applyAlignment="1">
      <alignment horizontal="center" vertical="center"/>
    </xf>
  </cellXfs>
  <cellStyles count="5">
    <cellStyle name="パーセント" xfId="3" builtinId="5"/>
    <cellStyle name="桁区切り" xfId="1" builtinId="6"/>
    <cellStyle name="通貨" xfId="2" builtinId="7"/>
    <cellStyle name="標準" xfId="0" builtinId="0"/>
    <cellStyle name="標準 2" xfId="4"/>
  </cellStyles>
  <dxfs count="0"/>
  <tableStyles count="0" defaultTableStyle="TableStyleMedium2" defaultPivotStyle="PivotStyleLight16"/>
  <colors>
    <mruColors>
      <color rgb="FF3C8DBC"/>
      <color rgb="FF5CA5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report!$I$43</c:f>
              <c:strCache>
                <c:ptCount val="1"/>
                <c:pt idx="0">
                  <c:v>獲得件数</c:v>
                </c:pt>
              </c:strCache>
            </c:strRef>
          </c:tx>
          <c:invertIfNegative val="0"/>
          <c:cat>
            <c:numRef>
              <c:f>report!$B$44:$B$74</c:f>
              <c:numCache>
                <c:formatCode>m/d;@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cat>
          <c:val>
            <c:numRef>
              <c:f>report!$I$44:$I$74</c:f>
              <c:numCache>
                <c:formatCode>#,##0_);[Red]\(#,##0\)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9956736"/>
        <c:axId val="33930560"/>
      </c:barChart>
      <c:lineChart>
        <c:grouping val="standard"/>
        <c:varyColors val="0"/>
        <c:ser>
          <c:idx val="1"/>
          <c:order val="1"/>
          <c:tx>
            <c:strRef>
              <c:f>report!$K$43</c:f>
              <c:strCache>
                <c:ptCount val="1"/>
                <c:pt idx="0">
                  <c:v>獲得単価</c:v>
                </c:pt>
              </c:strCache>
            </c:strRef>
          </c:tx>
          <c:marker>
            <c:symbol val="circle"/>
            <c:size val="7"/>
          </c:marker>
          <c:cat>
            <c:numRef>
              <c:f>report!$B$44:$B$74</c:f>
              <c:numCache>
                <c:formatCode>m/d;@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cat>
          <c:val>
            <c:numRef>
              <c:f>report!$K$44:$K$74</c:f>
              <c:numCache>
                <c:formatCode>"¥"#,##0_);[Red]\("¥"#,##0\)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9958784"/>
        <c:axId val="69885952"/>
      </c:lineChart>
      <c:dateAx>
        <c:axId val="539956736"/>
        <c:scaling>
          <c:orientation val="minMax"/>
        </c:scaling>
        <c:delete val="0"/>
        <c:axPos val="b"/>
        <c:numFmt formatCode="m/d" sourceLinked="0"/>
        <c:majorTickMark val="none"/>
        <c:minorTickMark val="none"/>
        <c:tickLblPos val="nextTo"/>
        <c:crossAx val="33930560"/>
        <c:crosses val="autoZero"/>
        <c:auto val="1"/>
        <c:lblOffset val="100"/>
        <c:baseTimeUnit val="days"/>
      </c:dateAx>
      <c:valAx>
        <c:axId val="33930560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spPr>
          <a:ln>
            <a:noFill/>
          </a:ln>
        </c:spPr>
        <c:crossAx val="539956736"/>
        <c:crosses val="autoZero"/>
        <c:crossBetween val="between"/>
      </c:valAx>
      <c:valAx>
        <c:axId val="69885952"/>
        <c:scaling>
          <c:orientation val="minMax"/>
        </c:scaling>
        <c:delete val="0"/>
        <c:axPos val="r"/>
        <c:numFmt formatCode="&quot;¥&quot;#,##0_);[Red]\(&quot;¥&quot;#,##0\)" sourceLinked="1"/>
        <c:majorTickMark val="out"/>
        <c:minorTickMark val="none"/>
        <c:tickLblPos val="nextTo"/>
        <c:spPr>
          <a:ln>
            <a:noFill/>
          </a:ln>
        </c:spPr>
        <c:crossAx val="539958784"/>
        <c:crosses val="max"/>
        <c:crossBetween val="between"/>
      </c:valAx>
      <c:dateAx>
        <c:axId val="539958784"/>
        <c:scaling>
          <c:orientation val="minMax"/>
        </c:scaling>
        <c:delete val="1"/>
        <c:axPos val="b"/>
        <c:numFmt formatCode="m/d;@" sourceLinked="1"/>
        <c:majorTickMark val="out"/>
        <c:minorTickMark val="none"/>
        <c:tickLblPos val="nextTo"/>
        <c:crossAx val="69885952"/>
        <c:crosses val="autoZero"/>
        <c:auto val="1"/>
        <c:lblOffset val="100"/>
        <c:baseTimeUnit val="days"/>
      </c:dateAx>
    </c:plotArea>
    <c:legend>
      <c:legendPos val="t"/>
      <c:layout/>
      <c:overlay val="1"/>
      <c:spPr>
        <a:solidFill>
          <a:schemeClr val="bg1"/>
        </a:solidFill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メイリオ" pitchFamily="50" charset="-128"/>
          <a:ea typeface="メイリオ" pitchFamily="50" charset="-128"/>
          <a:cs typeface="メイリオ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>
        <c:manualLayout>
          <c:xMode val="edge"/>
          <c:yMode val="edge"/>
          <c:x val="1.568607188226482E-2"/>
          <c:y val="3.5555555555555556E-2"/>
        </c:manualLayout>
      </c:layout>
      <c:overlay val="1"/>
      <c:txPr>
        <a:bodyPr/>
        <a:lstStyle/>
        <a:p>
          <a:pPr>
            <a:defRPr sz="1000"/>
          </a:pPr>
          <a:endParaRPr lang="ja-JP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report!$E$26</c:f>
              <c:strCache>
                <c:ptCount val="1"/>
                <c:pt idx="0">
                  <c:v>クリック数</c:v>
                </c:pt>
              </c:strCache>
            </c:strRef>
          </c:tx>
          <c:cat>
            <c:strRef>
              <c:f>report!$B$27:$B$29</c:f>
              <c:strCache>
                <c:ptCount val="3"/>
                <c:pt idx="0">
                  <c:v>PC</c:v>
                </c:pt>
                <c:pt idx="1">
                  <c:v>スマートフォン</c:v>
                </c:pt>
                <c:pt idx="2">
                  <c:v>タブレット</c:v>
                </c:pt>
              </c:strCache>
            </c:strRef>
          </c:cat>
          <c:val>
            <c:numRef>
              <c:f>report!$E$27:$E$29</c:f>
              <c:numCache>
                <c:formatCode>#,##0_ 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メイリオ" pitchFamily="50" charset="-128"/>
          <a:ea typeface="メイリオ" pitchFamily="50" charset="-128"/>
          <a:cs typeface="メイリオ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report!$T$43</c:f>
              <c:strCache>
                <c:ptCount val="1"/>
                <c:pt idx="0">
                  <c:v>獲得件数</c:v>
                </c:pt>
              </c:strCache>
            </c:strRef>
          </c:tx>
          <c:invertIfNegative val="0"/>
          <c:cat>
            <c:numRef>
              <c:f>report!$B$44:$B$74</c:f>
              <c:numCache>
                <c:formatCode>m/d;@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cat>
          <c:val>
            <c:numRef>
              <c:f>report!$T$44:$T$74</c:f>
              <c:numCache>
                <c:formatCode>#,##0_);[Red]\(#,##0\)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1182848"/>
        <c:axId val="102183424"/>
      </c:barChart>
      <c:lineChart>
        <c:grouping val="standard"/>
        <c:varyColors val="0"/>
        <c:ser>
          <c:idx val="1"/>
          <c:order val="1"/>
          <c:tx>
            <c:strRef>
              <c:f>report!$V$43</c:f>
              <c:strCache>
                <c:ptCount val="1"/>
                <c:pt idx="0">
                  <c:v>獲得単価</c:v>
                </c:pt>
              </c:strCache>
            </c:strRef>
          </c:tx>
          <c:marker>
            <c:symbol val="circle"/>
            <c:size val="7"/>
          </c:marker>
          <c:cat>
            <c:numRef>
              <c:f>report!$B$44:$B$74</c:f>
              <c:numCache>
                <c:formatCode>m/d;@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cat>
          <c:val>
            <c:numRef>
              <c:f>report!$V$44:$V$74</c:f>
              <c:numCache>
                <c:formatCode>"¥"#,##0_);[Red]\("¥"#,##0\)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185408"/>
        <c:axId val="102184000"/>
      </c:lineChart>
      <c:dateAx>
        <c:axId val="551182848"/>
        <c:scaling>
          <c:orientation val="minMax"/>
        </c:scaling>
        <c:delete val="0"/>
        <c:axPos val="b"/>
        <c:numFmt formatCode="m/d" sourceLinked="0"/>
        <c:majorTickMark val="none"/>
        <c:minorTickMark val="none"/>
        <c:tickLblPos val="nextTo"/>
        <c:crossAx val="102183424"/>
        <c:crosses val="autoZero"/>
        <c:auto val="1"/>
        <c:lblOffset val="100"/>
        <c:baseTimeUnit val="days"/>
      </c:dateAx>
      <c:valAx>
        <c:axId val="102183424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spPr>
          <a:ln>
            <a:noFill/>
          </a:ln>
        </c:spPr>
        <c:crossAx val="551182848"/>
        <c:crosses val="autoZero"/>
        <c:crossBetween val="between"/>
      </c:valAx>
      <c:valAx>
        <c:axId val="102184000"/>
        <c:scaling>
          <c:orientation val="minMax"/>
        </c:scaling>
        <c:delete val="0"/>
        <c:axPos val="r"/>
        <c:numFmt formatCode="&quot;¥&quot;#,##0_);[Red]\(&quot;¥&quot;#,##0\)" sourceLinked="1"/>
        <c:majorTickMark val="out"/>
        <c:minorTickMark val="none"/>
        <c:tickLblPos val="nextTo"/>
        <c:spPr>
          <a:ln>
            <a:noFill/>
          </a:ln>
        </c:spPr>
        <c:crossAx val="551185408"/>
        <c:crosses val="max"/>
        <c:crossBetween val="between"/>
      </c:valAx>
      <c:dateAx>
        <c:axId val="551185408"/>
        <c:scaling>
          <c:orientation val="minMax"/>
        </c:scaling>
        <c:delete val="1"/>
        <c:axPos val="b"/>
        <c:numFmt formatCode="m/d;@" sourceLinked="1"/>
        <c:majorTickMark val="out"/>
        <c:minorTickMark val="none"/>
        <c:tickLblPos val="nextTo"/>
        <c:crossAx val="102184000"/>
        <c:crosses val="autoZero"/>
        <c:auto val="1"/>
        <c:lblOffset val="100"/>
        <c:baseTimeUnit val="days"/>
      </c:dateAx>
    </c:plotArea>
    <c:legend>
      <c:legendPos val="t"/>
      <c:layout/>
      <c:overlay val="1"/>
      <c:spPr>
        <a:solidFill>
          <a:schemeClr val="bg1"/>
        </a:solidFill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メイリオ" pitchFamily="50" charset="-128"/>
          <a:ea typeface="メイリオ" pitchFamily="50" charset="-128"/>
          <a:cs typeface="メイリオ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>
        <c:manualLayout>
          <c:xMode val="edge"/>
          <c:yMode val="edge"/>
          <c:x val="1.568607188226482E-2"/>
          <c:y val="3.5555555555555556E-2"/>
        </c:manualLayout>
      </c:layout>
      <c:overlay val="1"/>
      <c:txPr>
        <a:bodyPr/>
        <a:lstStyle/>
        <a:p>
          <a:pPr>
            <a:defRPr sz="1000"/>
          </a:pPr>
          <a:endParaRPr lang="ja-JP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report!$I$26</c:f>
              <c:strCache>
                <c:ptCount val="1"/>
                <c:pt idx="0">
                  <c:v>獲得件数</c:v>
                </c:pt>
              </c:strCache>
            </c:strRef>
          </c:tx>
          <c:cat>
            <c:strRef>
              <c:f>report!$B$27:$B$29</c:f>
              <c:strCache>
                <c:ptCount val="3"/>
                <c:pt idx="0">
                  <c:v>PC</c:v>
                </c:pt>
                <c:pt idx="1">
                  <c:v>スマートフォン</c:v>
                </c:pt>
                <c:pt idx="2">
                  <c:v>タブレット</c:v>
                </c:pt>
              </c:strCache>
            </c:strRef>
          </c:cat>
          <c:val>
            <c:numRef>
              <c:f>report!$I$27:$I$29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メイリオ" pitchFamily="50" charset="-128"/>
          <a:ea typeface="メイリオ" pitchFamily="50" charset="-128"/>
          <a:cs typeface="メイリオ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>
        <c:manualLayout>
          <c:xMode val="edge"/>
          <c:yMode val="edge"/>
          <c:x val="1.568607188226482E-2"/>
          <c:y val="3.5555555555555556E-2"/>
        </c:manualLayout>
      </c:layout>
      <c:overlay val="1"/>
      <c:txPr>
        <a:bodyPr/>
        <a:lstStyle/>
        <a:p>
          <a:pPr>
            <a:defRPr sz="1000"/>
          </a:pPr>
          <a:endParaRPr lang="ja-JP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report!$P$26</c:f>
              <c:strCache>
                <c:ptCount val="1"/>
                <c:pt idx="0">
                  <c:v>クリック数</c:v>
                </c:pt>
              </c:strCache>
            </c:strRef>
          </c:tx>
          <c:cat>
            <c:strRef>
              <c:f>report!$B$27:$B$29</c:f>
              <c:strCache>
                <c:ptCount val="3"/>
                <c:pt idx="0">
                  <c:v>PC</c:v>
                </c:pt>
                <c:pt idx="1">
                  <c:v>スマートフォン</c:v>
                </c:pt>
                <c:pt idx="2">
                  <c:v>タブレット</c:v>
                </c:pt>
              </c:strCache>
            </c:strRef>
          </c:cat>
          <c:val>
            <c:numRef>
              <c:f>report!$P$27:$P$29</c:f>
              <c:numCache>
                <c:formatCode>#,##0_ 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メイリオ" pitchFamily="50" charset="-128"/>
          <a:ea typeface="メイリオ" pitchFamily="50" charset="-128"/>
          <a:cs typeface="メイリオ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>
        <c:manualLayout>
          <c:xMode val="edge"/>
          <c:yMode val="edge"/>
          <c:x val="1.568607188226482E-2"/>
          <c:y val="3.5555555555555556E-2"/>
        </c:manualLayout>
      </c:layout>
      <c:overlay val="1"/>
      <c:txPr>
        <a:bodyPr/>
        <a:lstStyle/>
        <a:p>
          <a:pPr>
            <a:defRPr sz="1000"/>
          </a:pPr>
          <a:endParaRPr lang="ja-JP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report!$T$26</c:f>
              <c:strCache>
                <c:ptCount val="1"/>
                <c:pt idx="0">
                  <c:v>獲得件数</c:v>
                </c:pt>
              </c:strCache>
            </c:strRef>
          </c:tx>
          <c:cat>
            <c:strRef>
              <c:f>report!$B$27:$B$29</c:f>
              <c:strCache>
                <c:ptCount val="3"/>
                <c:pt idx="0">
                  <c:v>PC</c:v>
                </c:pt>
                <c:pt idx="1">
                  <c:v>スマートフォン</c:v>
                </c:pt>
                <c:pt idx="2">
                  <c:v>タブレット</c:v>
                </c:pt>
              </c:strCache>
            </c:strRef>
          </c:cat>
          <c:val>
            <c:numRef>
              <c:f>report!$T$27:$T$29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メイリオ" pitchFamily="50" charset="-128"/>
          <a:ea typeface="メイリオ" pitchFamily="50" charset="-128"/>
          <a:cs typeface="メイリオ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メイリオ" pitchFamily="50" charset="-128"/>
          <a:ea typeface="メイリオ" pitchFamily="50" charset="-128"/>
          <a:cs typeface="メイリオ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11" Type="http://schemas.openxmlformats.org/officeDocument/2006/relationships/chart" Target="../charts/chart6.xml"/><Relationship Id="rId5" Type="http://schemas.openxmlformats.org/officeDocument/2006/relationships/image" Target="../media/image5.png"/><Relationship Id="rId10" Type="http://schemas.openxmlformats.org/officeDocument/2006/relationships/chart" Target="../charts/chart5.xml"/><Relationship Id="rId4" Type="http://schemas.openxmlformats.org/officeDocument/2006/relationships/image" Target="../media/image4.png"/><Relationship Id="rId9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593481</xdr:colOff>
      <xdr:row>86</xdr:row>
      <xdr:rowOff>79376</xdr:rowOff>
    </xdr:from>
    <xdr:to>
      <xdr:col>22</xdr:col>
      <xdr:colOff>158750</xdr:colOff>
      <xdr:row>91</xdr:row>
      <xdr:rowOff>146051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4981" y="30876876"/>
          <a:ext cx="3438769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63500</xdr:rowOff>
    </xdr:from>
    <xdr:to>
      <xdr:col>2</xdr:col>
      <xdr:colOff>215074</xdr:colOff>
      <xdr:row>8</xdr:row>
      <xdr:rowOff>32975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2222500"/>
          <a:ext cx="1405699" cy="35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7</xdr:row>
      <xdr:rowOff>63500</xdr:rowOff>
    </xdr:from>
    <xdr:to>
      <xdr:col>12</xdr:col>
      <xdr:colOff>1084025</xdr:colOff>
      <xdr:row>8</xdr:row>
      <xdr:rowOff>32975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2222500"/>
          <a:ext cx="1084025" cy="35047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40</xdr:row>
      <xdr:rowOff>0</xdr:rowOff>
    </xdr:from>
    <xdr:ext cx="1405699" cy="356825"/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10334625"/>
          <a:ext cx="1405699" cy="356825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40</xdr:row>
      <xdr:rowOff>0</xdr:rowOff>
    </xdr:from>
    <xdr:ext cx="1084025" cy="356825"/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10334625"/>
          <a:ext cx="1084025" cy="3568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</xdr:row>
      <xdr:rowOff>0</xdr:rowOff>
    </xdr:from>
    <xdr:ext cx="1405699" cy="356825"/>
    <xdr:pic>
      <xdr:nvPicPr>
        <xdr:cNvPr id="22" name="図 2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5953125"/>
          <a:ext cx="1405699" cy="356825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23</xdr:row>
      <xdr:rowOff>0</xdr:rowOff>
    </xdr:from>
    <xdr:ext cx="1084025" cy="356825"/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5953125"/>
          <a:ext cx="1084025" cy="356825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75</xdr:row>
      <xdr:rowOff>0</xdr:rowOff>
    </xdr:from>
    <xdr:to>
      <xdr:col>11</xdr:col>
      <xdr:colOff>0</xdr:colOff>
      <xdr:row>85</xdr:row>
      <xdr:rowOff>127000</xdr:rowOff>
    </xdr:to>
    <xdr:graphicFrame macro="">
      <xdr:nvGraphicFramePr>
        <xdr:cNvPr id="24" name="グラフ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95249</xdr:colOff>
      <xdr:row>30</xdr:row>
      <xdr:rowOff>0</xdr:rowOff>
    </xdr:from>
    <xdr:to>
      <xdr:col>5</xdr:col>
      <xdr:colOff>488999</xdr:colOff>
      <xdr:row>37</xdr:row>
      <xdr:rowOff>222250</xdr:rowOff>
    </xdr:to>
    <xdr:graphicFrame macro="">
      <xdr:nvGraphicFramePr>
        <xdr:cNvPr id="26" name="グラフ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0</xdr:colOff>
      <xdr:row>75</xdr:row>
      <xdr:rowOff>0</xdr:rowOff>
    </xdr:from>
    <xdr:to>
      <xdr:col>22</xdr:col>
      <xdr:colOff>158750</xdr:colOff>
      <xdr:row>85</xdr:row>
      <xdr:rowOff>127000</xdr:rowOff>
    </xdr:to>
    <xdr:graphicFrame macro="">
      <xdr:nvGraphicFramePr>
        <xdr:cNvPr id="27" name="グラフ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785816</xdr:colOff>
      <xdr:row>30</xdr:row>
      <xdr:rowOff>0</xdr:rowOff>
    </xdr:from>
    <xdr:to>
      <xdr:col>10</xdr:col>
      <xdr:colOff>703316</xdr:colOff>
      <xdr:row>37</xdr:row>
      <xdr:rowOff>222250</xdr:rowOff>
    </xdr:to>
    <xdr:graphicFrame macro="">
      <xdr:nvGraphicFramePr>
        <xdr:cNvPr id="28" name="グラフ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190495</xdr:colOff>
      <xdr:row>30</xdr:row>
      <xdr:rowOff>0</xdr:rowOff>
    </xdr:from>
    <xdr:to>
      <xdr:col>16</xdr:col>
      <xdr:colOff>584245</xdr:colOff>
      <xdr:row>37</xdr:row>
      <xdr:rowOff>222250</xdr:rowOff>
    </xdr:to>
    <xdr:graphicFrame macro="">
      <xdr:nvGraphicFramePr>
        <xdr:cNvPr id="29" name="グラフ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873120</xdr:colOff>
      <xdr:row>30</xdr:row>
      <xdr:rowOff>0</xdr:rowOff>
    </xdr:from>
    <xdr:to>
      <xdr:col>21</xdr:col>
      <xdr:colOff>790620</xdr:colOff>
      <xdr:row>37</xdr:row>
      <xdr:rowOff>222250</xdr:rowOff>
    </xdr:to>
    <xdr:graphicFrame macro="">
      <xdr:nvGraphicFramePr>
        <xdr:cNvPr id="30" name="グラフ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190502</xdr:colOff>
      <xdr:row>29</xdr:row>
      <xdr:rowOff>357187</xdr:rowOff>
    </xdr:from>
    <xdr:to>
      <xdr:col>11</xdr:col>
      <xdr:colOff>190502</xdr:colOff>
      <xdr:row>37</xdr:row>
      <xdr:rowOff>261937</xdr:rowOff>
    </xdr:to>
    <xdr:cxnSp macro="">
      <xdr:nvCxnSpPr>
        <xdr:cNvPr id="4" name="直線コネクタ 3"/>
        <xdr:cNvCxnSpPr/>
      </xdr:nvCxnSpPr>
      <xdr:spPr>
        <a:xfrm>
          <a:off x="10477502" y="11191875"/>
          <a:ext cx="0" cy="2952750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12700"/>
        </a:effectLst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119060</xdr:colOff>
      <xdr:row>35</xdr:row>
      <xdr:rowOff>0</xdr:rowOff>
    </xdr:from>
    <xdr:to>
      <xdr:col>34</xdr:col>
      <xdr:colOff>655685</xdr:colOff>
      <xdr:row>42</xdr:row>
      <xdr:rowOff>174625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8"/>
  <sheetViews>
    <sheetView workbookViewId="0"/>
  </sheetViews>
  <sheetFormatPr defaultRowHeight="13.5" x14ac:dyDescent="0.15"/>
  <cols>
    <col min="1" max="16384" width="9" style="91"/>
  </cols>
  <sheetData>
    <row r="2" spans="2:14" ht="15" x14ac:dyDescent="0.25">
      <c r="B2" s="96" t="s">
        <v>26</v>
      </c>
      <c r="C2" s="96"/>
      <c r="D2" s="96"/>
      <c r="E2" s="96"/>
      <c r="F2" s="96"/>
      <c r="G2" s="96"/>
      <c r="H2" s="96"/>
      <c r="I2" s="96"/>
      <c r="J2" s="96"/>
      <c r="K2" s="96"/>
      <c r="L2" s="96" t="s">
        <v>27</v>
      </c>
      <c r="M2" s="96"/>
      <c r="N2" s="96"/>
    </row>
    <row r="3" spans="2:14" ht="15" x14ac:dyDescent="0.25">
      <c r="B3" s="97" t="s">
        <v>28</v>
      </c>
      <c r="C3" s="97" t="s">
        <v>29</v>
      </c>
      <c r="D3" s="97" t="s">
        <v>30</v>
      </c>
      <c r="E3" s="97" t="s">
        <v>31</v>
      </c>
      <c r="F3" s="97" t="s">
        <v>32</v>
      </c>
      <c r="G3" s="97" t="s">
        <v>33</v>
      </c>
      <c r="H3" s="97" t="s">
        <v>34</v>
      </c>
      <c r="I3" s="97" t="s">
        <v>35</v>
      </c>
      <c r="J3" s="97" t="s">
        <v>36</v>
      </c>
      <c r="K3" s="96"/>
      <c r="L3" s="97" t="s">
        <v>37</v>
      </c>
      <c r="M3" s="97" t="s">
        <v>38</v>
      </c>
      <c r="N3" s="97" t="s">
        <v>39</v>
      </c>
    </row>
    <row r="4" spans="2:14" ht="15" x14ac:dyDescent="0.25">
      <c r="B4" s="96" t="s">
        <v>40</v>
      </c>
      <c r="C4" s="96"/>
      <c r="D4" s="96"/>
      <c r="E4" s="96"/>
      <c r="F4" s="96"/>
      <c r="G4" s="96"/>
      <c r="H4" s="96"/>
      <c r="I4" s="96"/>
      <c r="J4" s="96"/>
      <c r="K4" s="96"/>
      <c r="L4" s="96" t="s">
        <v>41</v>
      </c>
      <c r="M4" s="96"/>
      <c r="N4" s="96"/>
    </row>
    <row r="5" spans="2:14" x14ac:dyDescent="0.15">
      <c r="B5" s="92"/>
      <c r="C5" s="93"/>
      <c r="D5" s="93"/>
      <c r="E5" s="94"/>
      <c r="F5" s="94"/>
      <c r="G5" s="95"/>
      <c r="H5" s="93"/>
      <c r="I5" s="93"/>
      <c r="J5" s="94"/>
      <c r="L5" s="93"/>
      <c r="M5" s="93"/>
      <c r="N5" s="93"/>
    </row>
    <row r="6" spans="2:14" ht="15" x14ac:dyDescent="0.25">
      <c r="B6" s="96" t="s">
        <v>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2:14" ht="15" x14ac:dyDescent="0.25">
      <c r="B7" s="97" t="s">
        <v>43</v>
      </c>
      <c r="C7" s="97" t="s">
        <v>29</v>
      </c>
      <c r="D7" s="97" t="s">
        <v>30</v>
      </c>
      <c r="E7" s="97" t="s">
        <v>31</v>
      </c>
      <c r="F7" s="97" t="s">
        <v>32</v>
      </c>
      <c r="G7" s="97" t="s">
        <v>33</v>
      </c>
      <c r="H7" s="97" t="s">
        <v>34</v>
      </c>
      <c r="I7" s="97" t="s">
        <v>35</v>
      </c>
      <c r="J7" s="97" t="s">
        <v>36</v>
      </c>
      <c r="K7" s="96"/>
      <c r="L7" s="96"/>
      <c r="M7" s="96"/>
      <c r="N7" s="96"/>
    </row>
    <row r="8" spans="2:14" ht="15" x14ac:dyDescent="0.25">
      <c r="B8" s="96" t="s">
        <v>44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2:14" x14ac:dyDescent="0.15">
      <c r="B9" s="92"/>
      <c r="C9" s="93"/>
      <c r="D9" s="93"/>
      <c r="E9" s="94"/>
      <c r="F9" s="94"/>
      <c r="G9" s="95"/>
      <c r="H9" s="93"/>
      <c r="I9" s="93"/>
      <c r="J9" s="94"/>
    </row>
    <row r="10" spans="2:14" ht="15" x14ac:dyDescent="0.25">
      <c r="B10" s="96" t="s">
        <v>45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2:14" ht="15" x14ac:dyDescent="0.25">
      <c r="B11" s="97" t="s">
        <v>46</v>
      </c>
      <c r="C11" s="97" t="s">
        <v>29</v>
      </c>
      <c r="D11" s="97" t="s">
        <v>30</v>
      </c>
      <c r="E11" s="97" t="s">
        <v>31</v>
      </c>
      <c r="F11" s="97" t="s">
        <v>32</v>
      </c>
      <c r="G11" s="97" t="s">
        <v>33</v>
      </c>
      <c r="H11" s="97" t="s">
        <v>34</v>
      </c>
      <c r="I11" s="97" t="s">
        <v>35</v>
      </c>
      <c r="J11" s="97" t="s">
        <v>36</v>
      </c>
      <c r="K11" s="96"/>
      <c r="L11" s="96"/>
      <c r="M11" s="96"/>
      <c r="N11" s="96"/>
    </row>
    <row r="12" spans="2:14" ht="15" x14ac:dyDescent="0.25">
      <c r="B12" s="96" t="s">
        <v>47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</row>
    <row r="13" spans="2:14" x14ac:dyDescent="0.15">
      <c r="B13" s="92"/>
      <c r="C13" s="93"/>
      <c r="D13" s="93"/>
      <c r="E13" s="94"/>
      <c r="F13" s="94"/>
      <c r="G13" s="95"/>
      <c r="H13" s="93"/>
      <c r="I13" s="93"/>
      <c r="J13" s="94"/>
    </row>
    <row r="14" spans="2:14" x14ac:dyDescent="0.15">
      <c r="B14" s="92"/>
      <c r="C14" s="93"/>
      <c r="D14" s="93"/>
      <c r="E14" s="94"/>
      <c r="F14" s="94"/>
      <c r="G14" s="95"/>
      <c r="H14" s="93"/>
      <c r="I14" s="93"/>
      <c r="J14" s="94"/>
    </row>
    <row r="15" spans="2:14" x14ac:dyDescent="0.15">
      <c r="B15" s="92"/>
      <c r="C15" s="93"/>
      <c r="D15" s="93"/>
      <c r="E15" s="94"/>
      <c r="F15" s="94"/>
      <c r="G15" s="95"/>
      <c r="H15" s="93"/>
      <c r="I15" s="93"/>
      <c r="J15" s="94"/>
    </row>
    <row r="16" spans="2:14" x14ac:dyDescent="0.15">
      <c r="B16" s="92"/>
      <c r="C16" s="93"/>
      <c r="D16" s="93"/>
      <c r="E16" s="94"/>
      <c r="F16" s="94"/>
      <c r="G16" s="95"/>
      <c r="H16" s="93"/>
      <c r="I16" s="93"/>
      <c r="J16" s="94"/>
    </row>
    <row r="17" spans="2:10" x14ac:dyDescent="0.15">
      <c r="B17" s="92"/>
      <c r="C17" s="93"/>
      <c r="D17" s="93"/>
      <c r="E17" s="94"/>
      <c r="F17" s="94"/>
      <c r="G17" s="95"/>
      <c r="H17" s="93"/>
      <c r="I17" s="93"/>
      <c r="J17" s="94"/>
    </row>
    <row r="18" spans="2:10" x14ac:dyDescent="0.15">
      <c r="B18" s="92"/>
      <c r="C18" s="93"/>
      <c r="D18" s="93"/>
      <c r="E18" s="94"/>
      <c r="F18" s="94"/>
      <c r="G18" s="95"/>
      <c r="H18" s="93"/>
      <c r="I18" s="93"/>
      <c r="J18" s="94"/>
    </row>
    <row r="19" spans="2:10" x14ac:dyDescent="0.15">
      <c r="B19" s="92"/>
      <c r="C19" s="93"/>
      <c r="D19" s="93"/>
      <c r="E19" s="94"/>
      <c r="F19" s="94"/>
      <c r="G19" s="95"/>
      <c r="H19" s="93"/>
      <c r="I19" s="93"/>
      <c r="J19" s="94"/>
    </row>
    <row r="20" spans="2:10" x14ac:dyDescent="0.15">
      <c r="B20" s="92"/>
      <c r="C20" s="93"/>
      <c r="D20" s="93"/>
      <c r="E20" s="94"/>
      <c r="F20" s="94"/>
      <c r="G20" s="95"/>
      <c r="H20" s="93"/>
      <c r="I20" s="93"/>
      <c r="J20" s="94"/>
    </row>
    <row r="21" spans="2:10" x14ac:dyDescent="0.15">
      <c r="B21" s="92"/>
      <c r="C21" s="93"/>
      <c r="D21" s="93"/>
      <c r="E21" s="94"/>
      <c r="F21" s="94"/>
      <c r="G21" s="95"/>
      <c r="H21" s="93"/>
      <c r="I21" s="93"/>
      <c r="J21" s="94"/>
    </row>
    <row r="22" spans="2:10" x14ac:dyDescent="0.15">
      <c r="B22" s="92"/>
      <c r="C22" s="93"/>
      <c r="D22" s="93"/>
      <c r="E22" s="94"/>
      <c r="F22" s="94"/>
      <c r="G22" s="95"/>
      <c r="H22" s="93"/>
      <c r="I22" s="93"/>
      <c r="J22" s="94"/>
    </row>
    <row r="23" spans="2:10" x14ac:dyDescent="0.15">
      <c r="B23" s="92"/>
      <c r="C23" s="93"/>
      <c r="D23" s="93"/>
      <c r="E23" s="94"/>
      <c r="F23" s="94"/>
      <c r="G23" s="95"/>
      <c r="H23" s="93"/>
      <c r="I23" s="93"/>
      <c r="J23" s="94"/>
    </row>
    <row r="24" spans="2:10" x14ac:dyDescent="0.15">
      <c r="B24" s="92"/>
      <c r="C24" s="93"/>
      <c r="D24" s="93"/>
      <c r="E24" s="94"/>
      <c r="F24" s="94"/>
      <c r="G24" s="95"/>
      <c r="H24" s="93"/>
      <c r="I24" s="93"/>
      <c r="J24" s="94"/>
    </row>
    <row r="25" spans="2:10" x14ac:dyDescent="0.15">
      <c r="B25" s="92"/>
      <c r="C25" s="93"/>
      <c r="D25" s="93"/>
      <c r="E25" s="94"/>
      <c r="F25" s="94"/>
      <c r="G25" s="95"/>
      <c r="H25" s="93"/>
      <c r="I25" s="93"/>
      <c r="J25" s="94"/>
    </row>
    <row r="26" spans="2:10" x14ac:dyDescent="0.15">
      <c r="B26" s="92"/>
      <c r="C26" s="93"/>
      <c r="D26" s="93"/>
      <c r="E26" s="94"/>
      <c r="F26" s="94"/>
      <c r="G26" s="95"/>
      <c r="H26" s="93"/>
      <c r="I26" s="93"/>
      <c r="J26" s="94"/>
    </row>
    <row r="27" spans="2:10" x14ac:dyDescent="0.15">
      <c r="B27" s="92"/>
      <c r="C27" s="93"/>
      <c r="D27" s="93"/>
      <c r="E27" s="94"/>
      <c r="F27" s="94"/>
      <c r="G27" s="95"/>
      <c r="H27" s="93"/>
      <c r="I27" s="93"/>
      <c r="J27" s="94"/>
    </row>
    <row r="28" spans="2:10" x14ac:dyDescent="0.15">
      <c r="B28" s="92"/>
      <c r="C28" s="93"/>
      <c r="D28" s="93"/>
      <c r="E28" s="94"/>
      <c r="F28" s="94"/>
      <c r="G28" s="95"/>
      <c r="H28" s="93"/>
      <c r="I28" s="93"/>
      <c r="J28" s="94"/>
    </row>
    <row r="29" spans="2:10" x14ac:dyDescent="0.15">
      <c r="B29" s="92"/>
      <c r="C29" s="93"/>
      <c r="D29" s="93"/>
      <c r="E29" s="94"/>
      <c r="F29" s="94"/>
      <c r="G29" s="95"/>
      <c r="H29" s="93"/>
      <c r="I29" s="93"/>
      <c r="J29" s="94"/>
    </row>
    <row r="30" spans="2:10" x14ac:dyDescent="0.15">
      <c r="B30" s="92"/>
      <c r="C30" s="93"/>
      <c r="D30" s="93"/>
      <c r="E30" s="94"/>
      <c r="F30" s="94"/>
      <c r="G30" s="95"/>
      <c r="H30" s="93"/>
      <c r="I30" s="93"/>
      <c r="J30" s="94"/>
    </row>
    <row r="31" spans="2:10" x14ac:dyDescent="0.15">
      <c r="B31" s="92"/>
      <c r="C31" s="93"/>
      <c r="D31" s="93"/>
      <c r="E31" s="94"/>
      <c r="F31" s="94"/>
      <c r="G31" s="95"/>
      <c r="H31" s="93"/>
      <c r="I31" s="93"/>
      <c r="J31" s="94"/>
    </row>
    <row r="32" spans="2:10" x14ac:dyDescent="0.15">
      <c r="B32" s="92"/>
      <c r="C32" s="93"/>
      <c r="D32" s="93"/>
      <c r="E32" s="94"/>
      <c r="F32" s="94"/>
      <c r="G32" s="95"/>
      <c r="H32" s="93"/>
      <c r="I32" s="93"/>
      <c r="J32" s="94"/>
    </row>
    <row r="33" spans="2:14" x14ac:dyDescent="0.15">
      <c r="B33" s="92"/>
      <c r="C33" s="93"/>
      <c r="D33" s="93"/>
      <c r="E33" s="94"/>
      <c r="F33" s="94"/>
      <c r="G33" s="95"/>
      <c r="H33" s="93"/>
      <c r="I33" s="93"/>
      <c r="J33" s="94"/>
    </row>
    <row r="34" spans="2:14" x14ac:dyDescent="0.15">
      <c r="B34" s="92"/>
      <c r="C34" s="93"/>
      <c r="D34" s="93"/>
      <c r="E34" s="94"/>
      <c r="F34" s="94"/>
      <c r="G34" s="95"/>
      <c r="H34" s="93"/>
      <c r="I34" s="93"/>
      <c r="J34" s="94"/>
    </row>
    <row r="36" spans="2:14" ht="15" x14ac:dyDescent="0.25"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</row>
    <row r="37" spans="2:14" ht="15" x14ac:dyDescent="0.25"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</row>
    <row r="38" spans="2:14" ht="15" x14ac:dyDescent="0.25">
      <c r="B38" s="92"/>
      <c r="C38" s="93"/>
      <c r="D38" s="93"/>
      <c r="E38" s="94"/>
      <c r="F38" s="94"/>
      <c r="G38" s="95"/>
      <c r="H38" s="93"/>
      <c r="I38" s="93"/>
      <c r="J38" s="94"/>
      <c r="K38" s="90"/>
      <c r="L38" s="90"/>
      <c r="M38" s="90"/>
      <c r="N38" s="90"/>
    </row>
    <row r="39" spans="2:14" x14ac:dyDescent="0.15">
      <c r="B39" s="92"/>
      <c r="C39" s="93"/>
      <c r="D39" s="93"/>
      <c r="E39" s="94"/>
      <c r="F39" s="94"/>
      <c r="G39" s="95"/>
      <c r="H39" s="93"/>
      <c r="I39" s="93"/>
      <c r="J39" s="94"/>
    </row>
    <row r="40" spans="2:14" x14ac:dyDescent="0.15">
      <c r="B40" s="92"/>
      <c r="C40" s="93"/>
      <c r="D40" s="93"/>
      <c r="E40" s="94"/>
      <c r="F40" s="94"/>
      <c r="G40" s="95"/>
      <c r="H40" s="93"/>
      <c r="I40" s="93"/>
      <c r="J40" s="94"/>
    </row>
    <row r="41" spans="2:14" x14ac:dyDescent="0.15">
      <c r="B41" s="92"/>
      <c r="C41" s="93"/>
      <c r="D41" s="93"/>
      <c r="E41" s="94"/>
      <c r="F41" s="94"/>
      <c r="G41" s="95"/>
      <c r="H41" s="93"/>
      <c r="I41" s="93"/>
      <c r="J41" s="94"/>
    </row>
    <row r="43" spans="2:14" ht="15" x14ac:dyDescent="0.25"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</row>
    <row r="44" spans="2:14" ht="15" x14ac:dyDescent="0.25"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</row>
    <row r="45" spans="2:14" ht="15" x14ac:dyDescent="0.25">
      <c r="B45" s="93"/>
      <c r="C45" s="93"/>
      <c r="D45" s="93"/>
      <c r="E45" s="94"/>
      <c r="F45" s="94"/>
      <c r="G45" s="95"/>
      <c r="H45" s="93"/>
      <c r="I45" s="93"/>
      <c r="J45" s="94"/>
      <c r="K45" s="90"/>
      <c r="L45" s="90"/>
      <c r="M45" s="90"/>
      <c r="N45" s="90"/>
    </row>
    <row r="46" spans="2:14" x14ac:dyDescent="0.15">
      <c r="B46" s="93"/>
      <c r="C46" s="93"/>
      <c r="D46" s="93"/>
      <c r="E46" s="94"/>
      <c r="F46" s="94"/>
      <c r="G46" s="95"/>
      <c r="H46" s="93"/>
      <c r="I46" s="93"/>
      <c r="J46" s="94"/>
    </row>
    <row r="47" spans="2:14" x14ac:dyDescent="0.15">
      <c r="B47" s="93"/>
      <c r="C47" s="93"/>
      <c r="D47" s="93"/>
      <c r="E47" s="94"/>
      <c r="F47" s="94"/>
      <c r="G47" s="95"/>
      <c r="H47" s="93"/>
      <c r="I47" s="93"/>
      <c r="J47" s="94"/>
    </row>
    <row r="48" spans="2:14" x14ac:dyDescent="0.15">
      <c r="B48" s="93"/>
      <c r="C48" s="93"/>
      <c r="D48" s="93"/>
      <c r="E48" s="94"/>
      <c r="F48" s="94"/>
      <c r="G48" s="95"/>
      <c r="H48" s="93"/>
      <c r="I48" s="93"/>
      <c r="J48" s="94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8"/>
  <sheetViews>
    <sheetView workbookViewId="0"/>
  </sheetViews>
  <sheetFormatPr defaultRowHeight="13.5" x14ac:dyDescent="0.15"/>
  <cols>
    <col min="1" max="16384" width="9" style="91"/>
  </cols>
  <sheetData>
    <row r="2" spans="2:14" ht="15" x14ac:dyDescent="0.25">
      <c r="B2" s="98" t="s">
        <v>26</v>
      </c>
      <c r="C2" s="98"/>
      <c r="D2" s="98"/>
      <c r="E2" s="98"/>
      <c r="F2" s="98"/>
      <c r="G2" s="98"/>
      <c r="H2" s="98"/>
      <c r="I2" s="98"/>
      <c r="J2" s="98"/>
      <c r="K2" s="98"/>
      <c r="L2" s="98" t="s">
        <v>27</v>
      </c>
      <c r="M2" s="98"/>
      <c r="N2" s="98"/>
    </row>
    <row r="3" spans="2:14" ht="15" x14ac:dyDescent="0.25">
      <c r="B3" s="99" t="s">
        <v>28</v>
      </c>
      <c r="C3" s="99" t="s">
        <v>29</v>
      </c>
      <c r="D3" s="99" t="s">
        <v>30</v>
      </c>
      <c r="E3" s="99" t="s">
        <v>31</v>
      </c>
      <c r="F3" s="99" t="s">
        <v>32</v>
      </c>
      <c r="G3" s="99" t="s">
        <v>33</v>
      </c>
      <c r="H3" s="99" t="s">
        <v>34</v>
      </c>
      <c r="I3" s="99" t="s">
        <v>35</v>
      </c>
      <c r="J3" s="99" t="s">
        <v>36</v>
      </c>
      <c r="K3" s="98"/>
      <c r="L3" s="99" t="s">
        <v>37</v>
      </c>
      <c r="M3" s="99" t="s">
        <v>38</v>
      </c>
      <c r="N3" s="99" t="s">
        <v>39</v>
      </c>
    </row>
    <row r="4" spans="2:14" ht="15" x14ac:dyDescent="0.25">
      <c r="B4" s="98" t="s">
        <v>48</v>
      </c>
      <c r="C4" s="98"/>
      <c r="D4" s="98"/>
      <c r="E4" s="98"/>
      <c r="F4" s="98"/>
      <c r="G4" s="98"/>
      <c r="H4" s="98"/>
      <c r="I4" s="98"/>
      <c r="J4" s="98"/>
      <c r="K4" s="98"/>
      <c r="L4" s="98" t="s">
        <v>49</v>
      </c>
      <c r="M4" s="98"/>
      <c r="N4" s="98"/>
    </row>
    <row r="5" spans="2:14" x14ac:dyDescent="0.15">
      <c r="B5" s="92"/>
      <c r="C5" s="93"/>
      <c r="D5" s="93"/>
      <c r="E5" s="94"/>
      <c r="F5" s="94"/>
      <c r="G5" s="95"/>
      <c r="H5" s="93"/>
      <c r="I5" s="93"/>
      <c r="J5" s="94"/>
      <c r="L5" s="93"/>
      <c r="M5" s="93"/>
      <c r="N5" s="93"/>
    </row>
    <row r="6" spans="2:14" ht="15" x14ac:dyDescent="0.25">
      <c r="B6" s="98" t="s">
        <v>42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2:14" ht="15" x14ac:dyDescent="0.25">
      <c r="B7" s="99" t="s">
        <v>43</v>
      </c>
      <c r="C7" s="99" t="s">
        <v>29</v>
      </c>
      <c r="D7" s="99" t="s">
        <v>30</v>
      </c>
      <c r="E7" s="99" t="s">
        <v>31</v>
      </c>
      <c r="F7" s="99" t="s">
        <v>32</v>
      </c>
      <c r="G7" s="99" t="s">
        <v>33</v>
      </c>
      <c r="H7" s="99" t="s">
        <v>34</v>
      </c>
      <c r="I7" s="99" t="s">
        <v>35</v>
      </c>
      <c r="J7" s="99" t="s">
        <v>36</v>
      </c>
      <c r="K7" s="98"/>
      <c r="L7" s="98"/>
      <c r="M7" s="98"/>
      <c r="N7" s="98"/>
    </row>
    <row r="8" spans="2:14" ht="15" x14ac:dyDescent="0.25">
      <c r="B8" s="98" t="s">
        <v>50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</row>
    <row r="9" spans="2:14" x14ac:dyDescent="0.15">
      <c r="B9" s="92"/>
      <c r="C9" s="93"/>
      <c r="D9" s="93"/>
      <c r="E9" s="94"/>
      <c r="F9" s="94"/>
      <c r="G9" s="95"/>
      <c r="H9" s="93"/>
      <c r="I9" s="93"/>
      <c r="J9" s="94"/>
    </row>
    <row r="10" spans="2:14" ht="15" x14ac:dyDescent="0.25">
      <c r="B10" s="98" t="s">
        <v>45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</row>
    <row r="11" spans="2:14" ht="15" x14ac:dyDescent="0.25">
      <c r="B11" s="99" t="s">
        <v>46</v>
      </c>
      <c r="C11" s="99" t="s">
        <v>29</v>
      </c>
      <c r="D11" s="99" t="s">
        <v>30</v>
      </c>
      <c r="E11" s="99" t="s">
        <v>31</v>
      </c>
      <c r="F11" s="99" t="s">
        <v>32</v>
      </c>
      <c r="G11" s="99" t="s">
        <v>33</v>
      </c>
      <c r="H11" s="99" t="s">
        <v>34</v>
      </c>
      <c r="I11" s="99" t="s">
        <v>35</v>
      </c>
      <c r="J11" s="99" t="s">
        <v>36</v>
      </c>
      <c r="K11" s="98"/>
      <c r="L11" s="98"/>
      <c r="M11" s="98"/>
      <c r="N11" s="98"/>
    </row>
    <row r="12" spans="2:14" ht="15" x14ac:dyDescent="0.25">
      <c r="B12" s="98" t="s">
        <v>51</v>
      </c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</row>
    <row r="13" spans="2:14" x14ac:dyDescent="0.15">
      <c r="B13" s="92"/>
      <c r="C13" s="93"/>
      <c r="D13" s="93"/>
      <c r="E13" s="94"/>
      <c r="F13" s="94"/>
      <c r="G13" s="95"/>
      <c r="H13" s="93"/>
      <c r="I13" s="93"/>
      <c r="J13" s="94"/>
    </row>
    <row r="14" spans="2:14" x14ac:dyDescent="0.15">
      <c r="B14" s="92"/>
      <c r="C14" s="93"/>
      <c r="D14" s="93"/>
      <c r="E14" s="94"/>
      <c r="F14" s="94"/>
      <c r="G14" s="95"/>
      <c r="H14" s="93"/>
      <c r="I14" s="93"/>
      <c r="J14" s="94"/>
    </row>
    <row r="15" spans="2:14" x14ac:dyDescent="0.15">
      <c r="B15" s="92"/>
      <c r="C15" s="93"/>
      <c r="D15" s="93"/>
      <c r="E15" s="94"/>
      <c r="F15" s="94"/>
      <c r="G15" s="95"/>
      <c r="H15" s="93"/>
      <c r="I15" s="93"/>
      <c r="J15" s="94"/>
    </row>
    <row r="16" spans="2:14" x14ac:dyDescent="0.15">
      <c r="B16" s="92"/>
      <c r="C16" s="93"/>
      <c r="D16" s="93"/>
      <c r="E16" s="94"/>
      <c r="F16" s="94"/>
      <c r="G16" s="95"/>
      <c r="H16" s="93"/>
      <c r="I16" s="93"/>
      <c r="J16" s="94"/>
    </row>
    <row r="17" spans="2:10" x14ac:dyDescent="0.15">
      <c r="B17" s="92"/>
      <c r="C17" s="93"/>
      <c r="D17" s="93"/>
      <c r="E17" s="94"/>
      <c r="F17" s="94"/>
      <c r="G17" s="95"/>
      <c r="H17" s="93"/>
      <c r="I17" s="93"/>
      <c r="J17" s="94"/>
    </row>
    <row r="18" spans="2:10" x14ac:dyDescent="0.15">
      <c r="B18" s="92"/>
      <c r="C18" s="93"/>
      <c r="D18" s="93"/>
      <c r="E18" s="94"/>
      <c r="F18" s="94"/>
      <c r="G18" s="95"/>
      <c r="H18" s="93"/>
      <c r="I18" s="93"/>
      <c r="J18" s="94"/>
    </row>
    <row r="19" spans="2:10" x14ac:dyDescent="0.15">
      <c r="B19" s="92"/>
      <c r="C19" s="93"/>
      <c r="D19" s="93"/>
      <c r="E19" s="94"/>
      <c r="F19" s="94"/>
      <c r="G19" s="95"/>
      <c r="H19" s="93"/>
      <c r="I19" s="93"/>
      <c r="J19" s="94"/>
    </row>
    <row r="20" spans="2:10" x14ac:dyDescent="0.15">
      <c r="B20" s="92"/>
      <c r="C20" s="93"/>
      <c r="D20" s="93"/>
      <c r="E20" s="94"/>
      <c r="F20" s="94"/>
      <c r="G20" s="95"/>
      <c r="H20" s="93"/>
      <c r="I20" s="93"/>
      <c r="J20" s="94"/>
    </row>
    <row r="21" spans="2:10" x14ac:dyDescent="0.15">
      <c r="B21" s="92"/>
      <c r="C21" s="93"/>
      <c r="D21" s="93"/>
      <c r="E21" s="94"/>
      <c r="F21" s="94"/>
      <c r="G21" s="95"/>
      <c r="H21" s="93"/>
      <c r="I21" s="93"/>
      <c r="J21" s="94"/>
    </row>
    <row r="22" spans="2:10" x14ac:dyDescent="0.15">
      <c r="B22" s="92"/>
      <c r="C22" s="93"/>
      <c r="D22" s="93"/>
      <c r="E22" s="94"/>
      <c r="F22" s="94"/>
      <c r="G22" s="95"/>
      <c r="H22" s="93"/>
      <c r="I22" s="93"/>
      <c r="J22" s="94"/>
    </row>
    <row r="23" spans="2:10" x14ac:dyDescent="0.15">
      <c r="B23" s="92"/>
      <c r="C23" s="93"/>
      <c r="D23" s="93"/>
      <c r="E23" s="94"/>
      <c r="F23" s="94"/>
      <c r="G23" s="95"/>
      <c r="H23" s="93"/>
      <c r="I23" s="93"/>
      <c r="J23" s="94"/>
    </row>
    <row r="24" spans="2:10" x14ac:dyDescent="0.15">
      <c r="B24" s="92"/>
      <c r="C24" s="93"/>
      <c r="D24" s="93"/>
      <c r="E24" s="94"/>
      <c r="F24" s="94"/>
      <c r="G24" s="95"/>
      <c r="H24" s="93"/>
      <c r="I24" s="93"/>
      <c r="J24" s="94"/>
    </row>
    <row r="25" spans="2:10" x14ac:dyDescent="0.15">
      <c r="B25" s="92"/>
      <c r="C25" s="93"/>
      <c r="D25" s="93"/>
      <c r="E25" s="94"/>
      <c r="F25" s="94"/>
      <c r="G25" s="95"/>
      <c r="H25" s="93"/>
      <c r="I25" s="93"/>
      <c r="J25" s="94"/>
    </row>
    <row r="26" spans="2:10" x14ac:dyDescent="0.15">
      <c r="B26" s="92"/>
      <c r="C26" s="93"/>
      <c r="D26" s="93"/>
      <c r="E26" s="94"/>
      <c r="F26" s="94"/>
      <c r="G26" s="95"/>
      <c r="H26" s="93"/>
      <c r="I26" s="93"/>
      <c r="J26" s="94"/>
    </row>
    <row r="27" spans="2:10" x14ac:dyDescent="0.15">
      <c r="B27" s="92"/>
      <c r="C27" s="93"/>
      <c r="D27" s="93"/>
      <c r="E27" s="94"/>
      <c r="F27" s="94"/>
      <c r="G27" s="95"/>
      <c r="H27" s="93"/>
      <c r="I27" s="93"/>
      <c r="J27" s="94"/>
    </row>
    <row r="28" spans="2:10" x14ac:dyDescent="0.15">
      <c r="B28" s="92"/>
      <c r="C28" s="93"/>
      <c r="D28" s="93"/>
      <c r="E28" s="94"/>
      <c r="F28" s="94"/>
      <c r="G28" s="95"/>
      <c r="H28" s="93"/>
      <c r="I28" s="93"/>
      <c r="J28" s="94"/>
    </row>
    <row r="29" spans="2:10" x14ac:dyDescent="0.15">
      <c r="B29" s="92"/>
      <c r="C29" s="93"/>
      <c r="D29" s="93"/>
      <c r="E29" s="94"/>
      <c r="F29" s="94"/>
      <c r="G29" s="95"/>
      <c r="H29" s="93"/>
      <c r="I29" s="93"/>
      <c r="J29" s="94"/>
    </row>
    <row r="30" spans="2:10" x14ac:dyDescent="0.15">
      <c r="B30" s="92"/>
      <c r="C30" s="93"/>
      <c r="D30" s="93"/>
      <c r="E30" s="94"/>
      <c r="F30" s="94"/>
      <c r="G30" s="95"/>
      <c r="H30" s="93"/>
      <c r="I30" s="93"/>
      <c r="J30" s="94"/>
    </row>
    <row r="31" spans="2:10" x14ac:dyDescent="0.15">
      <c r="B31" s="92"/>
      <c r="C31" s="93"/>
      <c r="D31" s="93"/>
      <c r="E31" s="94"/>
      <c r="F31" s="94"/>
      <c r="G31" s="95"/>
      <c r="H31" s="93"/>
      <c r="I31" s="93"/>
      <c r="J31" s="94"/>
    </row>
    <row r="32" spans="2:10" x14ac:dyDescent="0.15">
      <c r="B32" s="92"/>
      <c r="C32" s="93"/>
      <c r="D32" s="93"/>
      <c r="E32" s="94"/>
      <c r="F32" s="94"/>
      <c r="G32" s="95"/>
      <c r="H32" s="93"/>
      <c r="I32" s="93"/>
      <c r="J32" s="94"/>
    </row>
    <row r="33" spans="2:14" x14ac:dyDescent="0.15">
      <c r="B33" s="92"/>
      <c r="C33" s="93"/>
      <c r="D33" s="93"/>
      <c r="E33" s="94"/>
      <c r="F33" s="94"/>
      <c r="G33" s="95"/>
      <c r="H33" s="93"/>
      <c r="I33" s="93"/>
      <c r="J33" s="94"/>
    </row>
    <row r="34" spans="2:14" x14ac:dyDescent="0.15">
      <c r="B34" s="92"/>
      <c r="C34" s="93"/>
      <c r="D34" s="93"/>
      <c r="E34" s="94"/>
      <c r="F34" s="94"/>
      <c r="G34" s="95"/>
      <c r="H34" s="93"/>
      <c r="I34" s="93"/>
      <c r="J34" s="94"/>
    </row>
    <row r="36" spans="2:14" ht="15" x14ac:dyDescent="0.25"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</row>
    <row r="37" spans="2:14" ht="15" x14ac:dyDescent="0.25"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</row>
    <row r="38" spans="2:14" ht="15" x14ac:dyDescent="0.25">
      <c r="B38" s="92"/>
      <c r="C38" s="93"/>
      <c r="D38" s="93"/>
      <c r="E38" s="94"/>
      <c r="F38" s="94"/>
      <c r="G38" s="95"/>
      <c r="H38" s="93"/>
      <c r="I38" s="93"/>
      <c r="J38" s="94"/>
      <c r="K38" s="90"/>
      <c r="L38" s="90"/>
      <c r="M38" s="90"/>
      <c r="N38" s="90"/>
    </row>
    <row r="39" spans="2:14" x14ac:dyDescent="0.15">
      <c r="B39" s="92"/>
      <c r="C39" s="93"/>
      <c r="D39" s="93"/>
      <c r="E39" s="94"/>
      <c r="F39" s="94"/>
      <c r="G39" s="95"/>
      <c r="H39" s="93"/>
      <c r="I39" s="93"/>
      <c r="J39" s="94"/>
    </row>
    <row r="40" spans="2:14" x14ac:dyDescent="0.15">
      <c r="B40" s="92"/>
      <c r="C40" s="93"/>
      <c r="D40" s="93"/>
      <c r="E40" s="94"/>
      <c r="F40" s="94"/>
      <c r="G40" s="95"/>
      <c r="H40" s="93"/>
      <c r="I40" s="93"/>
      <c r="J40" s="94"/>
    </row>
    <row r="41" spans="2:14" x14ac:dyDescent="0.15">
      <c r="B41" s="92"/>
      <c r="C41" s="93"/>
      <c r="D41" s="93"/>
      <c r="E41" s="94"/>
      <c r="F41" s="94"/>
      <c r="G41" s="95"/>
      <c r="H41" s="93"/>
      <c r="I41" s="93"/>
      <c r="J41" s="94"/>
    </row>
    <row r="43" spans="2:14" ht="15" x14ac:dyDescent="0.25"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</row>
    <row r="44" spans="2:14" ht="15" x14ac:dyDescent="0.25"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</row>
    <row r="45" spans="2:14" ht="15" x14ac:dyDescent="0.25">
      <c r="B45" s="93"/>
      <c r="C45" s="93"/>
      <c r="D45" s="93"/>
      <c r="E45" s="94"/>
      <c r="F45" s="94"/>
      <c r="G45" s="95"/>
      <c r="H45" s="93"/>
      <c r="I45" s="93"/>
      <c r="J45" s="94"/>
      <c r="K45" s="90"/>
      <c r="L45" s="90"/>
      <c r="M45" s="90"/>
      <c r="N45" s="90"/>
    </row>
    <row r="46" spans="2:14" x14ac:dyDescent="0.15">
      <c r="B46" s="93"/>
      <c r="C46" s="93"/>
      <c r="D46" s="93"/>
      <c r="E46" s="94"/>
      <c r="F46" s="94"/>
      <c r="G46" s="95"/>
      <c r="H46" s="93"/>
      <c r="I46" s="93"/>
      <c r="J46" s="94"/>
    </row>
    <row r="47" spans="2:14" x14ac:dyDescent="0.15">
      <c r="B47" s="93"/>
      <c r="C47" s="93"/>
      <c r="D47" s="93"/>
      <c r="E47" s="94"/>
      <c r="F47" s="94"/>
      <c r="G47" s="95"/>
      <c r="H47" s="93"/>
      <c r="I47" s="93"/>
      <c r="J47" s="94"/>
    </row>
    <row r="48" spans="2:14" x14ac:dyDescent="0.15">
      <c r="B48" s="93"/>
      <c r="C48" s="93"/>
      <c r="D48" s="93"/>
      <c r="E48" s="94"/>
      <c r="F48" s="94"/>
      <c r="G48" s="95"/>
      <c r="H48" s="93"/>
      <c r="I48" s="93"/>
      <c r="J48" s="94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8"/>
  <sheetViews>
    <sheetView showGridLines="0" tabSelected="1" view="pageBreakPreview" topLeftCell="A40" zoomScale="40" zoomScaleNormal="100" zoomScaleSheetLayoutView="40" workbookViewId="0">
      <selection activeCell="B3" sqref="B3"/>
    </sheetView>
  </sheetViews>
  <sheetFormatPr defaultRowHeight="18.75" x14ac:dyDescent="0.15"/>
  <cols>
    <col min="1" max="1" width="3.625" style="1" customWidth="1"/>
    <col min="2" max="3" width="15.625" style="1" customWidth="1"/>
    <col min="4" max="11" width="12.625" style="1" customWidth="1"/>
    <col min="12" max="12" width="5.625" style="2" customWidth="1"/>
    <col min="13" max="14" width="15.625" style="1" customWidth="1"/>
    <col min="15" max="22" width="12.625" style="1" customWidth="1"/>
    <col min="23" max="23" width="3.625" style="1" customWidth="1"/>
    <col min="24" max="16384" width="9" style="1"/>
  </cols>
  <sheetData>
    <row r="1" spans="1:23" x14ac:dyDescent="0.1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M2" s="2"/>
      <c r="N2" s="2"/>
      <c r="O2" s="2"/>
      <c r="P2" s="2"/>
      <c r="Q2" s="2"/>
    </row>
    <row r="3" spans="1:23" ht="30" customHeight="1" x14ac:dyDescent="0.15">
      <c r="A3" s="2"/>
      <c r="B3" s="89" t="e">
        <f ca="1">IF(CELL("prefix",yss_raw!N4)="'",yss_raw!N4,F(CELL("prefix",gsn_raw!N4)="'",gsn_raw!N4,""))&amp;"　御中"</f>
        <v>#NAME?</v>
      </c>
      <c r="C3" s="2"/>
      <c r="D3" s="2"/>
      <c r="E3" s="2"/>
      <c r="F3" s="2"/>
      <c r="G3" s="2"/>
      <c r="H3" s="2"/>
      <c r="I3" s="2"/>
      <c r="J3" s="2"/>
      <c r="K3" s="2"/>
      <c r="M3" s="2"/>
      <c r="N3" s="2"/>
      <c r="O3" s="2"/>
      <c r="P3" s="2"/>
      <c r="Q3" s="2"/>
    </row>
    <row r="4" spans="1:23" ht="45.75" customHeight="1" x14ac:dyDescent="0.15">
      <c r="A4" s="104" t="str">
        <f>IF(SUM(yss_raw!B4),yss_raw!B4,IF(SUM(gsn_raw!B4),gsn_raw!B4,""))</f>
        <v/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</row>
    <row r="5" spans="1:23" ht="18.7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4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35.1" customHeight="1" thickBot="1" x14ac:dyDescent="0.2">
      <c r="B6" s="11" t="s">
        <v>11</v>
      </c>
      <c r="C6" s="12"/>
      <c r="D6" s="13"/>
      <c r="E6" s="13"/>
      <c r="F6" s="13"/>
      <c r="G6" s="13"/>
      <c r="H6" s="13"/>
      <c r="I6" s="13"/>
      <c r="J6" s="13"/>
      <c r="K6" s="13"/>
      <c r="L6" s="13"/>
      <c r="M6" s="14"/>
      <c r="N6" s="12"/>
      <c r="O6" s="13"/>
      <c r="P6" s="13"/>
      <c r="Q6" s="13"/>
      <c r="R6" s="13"/>
      <c r="S6" s="13"/>
      <c r="T6" s="13"/>
      <c r="U6" s="13"/>
      <c r="V6" s="13"/>
    </row>
    <row r="7" spans="1:23" ht="30" customHeight="1" x14ac:dyDescent="0.15">
      <c r="B7" s="8"/>
    </row>
    <row r="8" spans="1:23" ht="30" customHeight="1" x14ac:dyDescent="0.15">
      <c r="A8" s="2"/>
      <c r="B8" s="2"/>
      <c r="C8" s="2"/>
      <c r="D8" s="28" t="s">
        <v>12</v>
      </c>
      <c r="E8" s="102" t="str">
        <f>yss_raw!$L$4</f>
        <v>list4</v>
      </c>
      <c r="F8" s="102"/>
      <c r="G8" s="102"/>
      <c r="H8" s="102"/>
      <c r="I8" s="2"/>
      <c r="J8" s="2"/>
      <c r="K8" s="2"/>
      <c r="M8" s="2"/>
      <c r="N8" s="2"/>
      <c r="O8" s="21" t="s">
        <v>12</v>
      </c>
      <c r="P8" s="102" t="str">
        <f>gsn_raw!$L$4</f>
        <v>list8</v>
      </c>
      <c r="Q8" s="102"/>
      <c r="R8" s="102"/>
      <c r="S8" s="102"/>
      <c r="T8" s="2"/>
      <c r="U8" s="2"/>
      <c r="V8" s="2"/>
    </row>
    <row r="9" spans="1:23" ht="30" customHeight="1" x14ac:dyDescent="0.15">
      <c r="A9" s="2"/>
      <c r="B9" s="5"/>
      <c r="C9" s="5"/>
      <c r="D9" s="22" t="s">
        <v>10</v>
      </c>
      <c r="E9" s="103">
        <f>yss_raw!$M$4</f>
        <v>0</v>
      </c>
      <c r="F9" s="103"/>
      <c r="G9" s="103"/>
      <c r="H9" s="103"/>
      <c r="I9" s="7"/>
      <c r="J9" s="7"/>
      <c r="K9" s="7"/>
      <c r="L9" s="7"/>
      <c r="M9" s="7"/>
      <c r="N9" s="7"/>
      <c r="O9" s="22" t="s">
        <v>10</v>
      </c>
      <c r="P9" s="103">
        <f>gsn_raw!$M$4</f>
        <v>0</v>
      </c>
      <c r="Q9" s="103"/>
      <c r="R9" s="103"/>
      <c r="S9" s="103"/>
      <c r="T9" s="7"/>
      <c r="U9" s="7"/>
      <c r="V9" s="7"/>
    </row>
    <row r="10" spans="1:23" ht="30" customHeight="1" x14ac:dyDescent="0.15">
      <c r="A10" s="2"/>
      <c r="B10" s="9"/>
      <c r="C10" s="10"/>
      <c r="D10" s="2"/>
      <c r="E10" s="2"/>
      <c r="F10" s="2"/>
      <c r="G10" s="2"/>
      <c r="H10" s="2"/>
      <c r="I10" s="2"/>
      <c r="J10" s="2"/>
      <c r="K10" s="2"/>
      <c r="M10" s="9"/>
      <c r="N10" s="10"/>
      <c r="O10" s="2"/>
      <c r="P10" s="2"/>
      <c r="Q10" s="2"/>
      <c r="R10" s="2"/>
      <c r="S10" s="2"/>
      <c r="T10" s="2"/>
      <c r="U10" s="2"/>
      <c r="V10" s="2"/>
    </row>
    <row r="11" spans="1:23" s="77" customFormat="1" ht="30" customHeight="1" x14ac:dyDescent="0.15">
      <c r="A11" s="74"/>
      <c r="B11" s="23"/>
      <c r="C11" s="75"/>
      <c r="D11" s="101" t="s">
        <v>6</v>
      </c>
      <c r="E11" s="101"/>
      <c r="F11" s="75"/>
      <c r="G11" s="101" t="s">
        <v>7</v>
      </c>
      <c r="H11" s="101"/>
      <c r="I11" s="75"/>
      <c r="J11" s="101" t="s">
        <v>8</v>
      </c>
      <c r="K11" s="101"/>
      <c r="L11" s="74"/>
      <c r="M11" s="76"/>
      <c r="N11" s="75"/>
      <c r="O11" s="101" t="s">
        <v>6</v>
      </c>
      <c r="P11" s="101"/>
      <c r="Q11" s="75"/>
      <c r="R11" s="101" t="s">
        <v>7</v>
      </c>
      <c r="S11" s="101"/>
      <c r="T11" s="75"/>
      <c r="U11" s="101" t="s">
        <v>8</v>
      </c>
      <c r="V11" s="101"/>
    </row>
    <row r="12" spans="1:23" ht="30" customHeight="1" x14ac:dyDescent="0.15">
      <c r="A12" s="6"/>
      <c r="B12" s="114" t="str">
        <f>yss_raw!B4</f>
        <v>list1</v>
      </c>
      <c r="C12" s="114"/>
      <c r="D12" s="105">
        <f ca="1">IFERROR(VLOOKUP(TEXT(B12,"yyyy/mm"),INDIRECT("yss_raw!B:J"),4,0),"")</f>
        <v>0</v>
      </c>
      <c r="E12" s="105"/>
      <c r="F12" s="53"/>
      <c r="G12" s="108">
        <f ca="1">IFERROR(VLOOKUP(TEXT(B12,"yyyy/mm"),INDIRECT("yss_raw!B:J"),7,0),"")</f>
        <v>0</v>
      </c>
      <c r="H12" s="108"/>
      <c r="I12" s="56"/>
      <c r="J12" s="111" t="str">
        <f ca="1">IFERROR(D12/G12,"")</f>
        <v/>
      </c>
      <c r="K12" s="111"/>
      <c r="L12" s="6"/>
      <c r="M12" s="114" t="str">
        <f>gsn_raw!B4</f>
        <v>list5</v>
      </c>
      <c r="N12" s="114"/>
      <c r="O12" s="105">
        <f ca="1">IFERROR(VLOOKUP(TEXT(M12,"yyyy/mm"),INDIRECT("gsn_raw!B:J"),4,0),"")</f>
        <v>0</v>
      </c>
      <c r="P12" s="105"/>
      <c r="Q12" s="53"/>
      <c r="R12" s="108">
        <f ca="1">IFERROR(VLOOKUP(TEXT(M12,"yyyy/mm"),INDIRECT("gsn_raw!B:J"),7,0),"")</f>
        <v>0</v>
      </c>
      <c r="S12" s="108"/>
      <c r="T12" s="56"/>
      <c r="U12" s="111" t="str">
        <f ca="1">IFERROR(O12/R12,"")</f>
        <v/>
      </c>
      <c r="V12" s="111"/>
    </row>
    <row r="13" spans="1:23" ht="30" customHeight="1" x14ac:dyDescent="0.15">
      <c r="A13" s="2"/>
      <c r="B13" s="115" t="s">
        <v>13</v>
      </c>
      <c r="C13" s="115"/>
      <c r="D13" s="106" t="str">
        <f ca="1">IFERROR(D12-D14,"")</f>
        <v/>
      </c>
      <c r="E13" s="106"/>
      <c r="F13" s="54"/>
      <c r="G13" s="109" t="str">
        <f ca="1">IFERROR(G12-G14,"")</f>
        <v/>
      </c>
      <c r="H13" s="109"/>
      <c r="I13" s="57"/>
      <c r="J13" s="112" t="str">
        <f ca="1">IFERROR(J12-J14,"")</f>
        <v/>
      </c>
      <c r="K13" s="112"/>
      <c r="M13" s="128" t="s">
        <v>13</v>
      </c>
      <c r="N13" s="128"/>
      <c r="O13" s="116" t="str">
        <f ca="1">IFERROR(O12-O14,"")</f>
        <v/>
      </c>
      <c r="P13" s="116"/>
      <c r="Q13" s="59"/>
      <c r="R13" s="117" t="str">
        <f ca="1">IFERROR(R12-R14,"")</f>
        <v/>
      </c>
      <c r="S13" s="117"/>
      <c r="T13" s="60"/>
      <c r="U13" s="118" t="str">
        <f ca="1">IFERROR(U12-U14,"")</f>
        <v/>
      </c>
      <c r="V13" s="118"/>
    </row>
    <row r="14" spans="1:23" ht="30" customHeight="1" x14ac:dyDescent="0.15">
      <c r="A14" s="2"/>
      <c r="B14" s="100" t="e">
        <f>DATE(YEAR(B12),MONTH(B12)-1,1)</f>
        <v>#VALUE!</v>
      </c>
      <c r="C14" s="100"/>
      <c r="D14" s="107" t="str">
        <f ca="1">IFERROR(VLOOKUP(TEXT(B14,"yyyy/mm"),INDIRECT("yss_raw!B:J"),4,0),"")</f>
        <v/>
      </c>
      <c r="E14" s="107"/>
      <c r="F14" s="55"/>
      <c r="G14" s="110" t="str">
        <f ca="1">IFERROR(VLOOKUP(TEXT(B14,"yyyy/mm"),INDIRECT("yss_raw!B:J"),7,0),"")</f>
        <v/>
      </c>
      <c r="H14" s="110"/>
      <c r="I14" s="58"/>
      <c r="J14" s="113" t="str">
        <f ca="1">IFERROR(D14/G14,"")</f>
        <v/>
      </c>
      <c r="K14" s="113"/>
      <c r="M14" s="100" t="e">
        <f>DATE(YEAR(M12),MONTH(M12)-1,1)</f>
        <v>#VALUE!</v>
      </c>
      <c r="N14" s="100"/>
      <c r="O14" s="107" t="str">
        <f ca="1">IFERROR(VLOOKUP(TEXT(M14,"yyyy/mm"),INDIRECT("gsn_raw!B:J"),4,0),"")</f>
        <v/>
      </c>
      <c r="P14" s="107"/>
      <c r="Q14" s="55"/>
      <c r="R14" s="110" t="str">
        <f ca="1">IFERROR(VLOOKUP(TEXT(M14,"yyyy/mm"),INDIRECT("gsn_raw!B:J"),7,0),"")</f>
        <v/>
      </c>
      <c r="S14" s="110"/>
      <c r="T14" s="58"/>
      <c r="U14" s="113" t="str">
        <f ca="1">IFERROR(O14/R14,"")</f>
        <v/>
      </c>
      <c r="V14" s="113"/>
    </row>
    <row r="15" spans="1:23" ht="30" customHeight="1" x14ac:dyDescent="0.15">
      <c r="A15" s="2"/>
      <c r="B15" s="9"/>
      <c r="C15" s="10"/>
      <c r="D15" s="2"/>
      <c r="E15" s="2"/>
      <c r="F15" s="2"/>
      <c r="G15" s="2"/>
      <c r="H15" s="2"/>
      <c r="I15" s="2"/>
      <c r="J15" s="2"/>
      <c r="K15" s="2"/>
      <c r="M15" s="9"/>
      <c r="N15" s="10"/>
      <c r="O15" s="2"/>
      <c r="P15" s="2"/>
      <c r="Q15" s="2"/>
      <c r="R15" s="2"/>
      <c r="S15" s="2"/>
      <c r="T15" s="2"/>
      <c r="U15" s="2"/>
      <c r="V15" s="2"/>
    </row>
    <row r="16" spans="1:23" ht="30" customHeight="1" x14ac:dyDescent="0.15">
      <c r="A16" s="2"/>
      <c r="B16" s="119" t="s">
        <v>24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1"/>
    </row>
    <row r="17" spans="1:23" ht="30" customHeight="1" x14ac:dyDescent="0.15">
      <c r="A17" s="2"/>
      <c r="B17" s="122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4"/>
    </row>
    <row r="18" spans="1:23" ht="30" customHeight="1" x14ac:dyDescent="0.15">
      <c r="A18" s="2"/>
      <c r="B18" s="122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4"/>
    </row>
    <row r="19" spans="1:23" ht="30" customHeight="1" x14ac:dyDescent="0.15">
      <c r="A19" s="2"/>
      <c r="B19" s="122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4"/>
    </row>
    <row r="20" spans="1:23" ht="30" customHeight="1" x14ac:dyDescent="0.15">
      <c r="A20" s="2"/>
      <c r="B20" s="125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7"/>
      <c r="W20" s="27"/>
    </row>
    <row r="21" spans="1:23" ht="24.75" x14ac:dyDescent="0.15">
      <c r="A21" s="2"/>
      <c r="B21" s="15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8"/>
      <c r="N21" s="16"/>
      <c r="O21" s="17"/>
      <c r="P21" s="17"/>
      <c r="Q21" s="17"/>
      <c r="R21" s="17"/>
      <c r="S21" s="17"/>
      <c r="T21" s="17"/>
      <c r="U21" s="17"/>
      <c r="V21" s="17"/>
      <c r="W21" s="27"/>
    </row>
    <row r="22" spans="1:23" ht="35.1" customHeight="1" thickBot="1" x14ac:dyDescent="0.2">
      <c r="A22" s="2"/>
      <c r="B22" s="11" t="s">
        <v>14</v>
      </c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4"/>
      <c r="N22" s="12"/>
      <c r="O22" s="13"/>
      <c r="P22" s="13"/>
      <c r="Q22" s="13"/>
      <c r="R22" s="13"/>
      <c r="S22" s="13"/>
      <c r="T22" s="13"/>
      <c r="U22" s="13"/>
      <c r="V22" s="13"/>
    </row>
    <row r="23" spans="1:23" ht="30" customHeight="1" x14ac:dyDescent="0.15">
      <c r="A23" s="2"/>
      <c r="B23" s="15"/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8"/>
      <c r="N23" s="16"/>
      <c r="O23" s="17"/>
      <c r="P23" s="17"/>
      <c r="Q23" s="17"/>
      <c r="R23" s="17"/>
      <c r="S23" s="17"/>
      <c r="T23" s="17"/>
      <c r="U23" s="17"/>
      <c r="V23" s="17"/>
    </row>
    <row r="24" spans="1:23" ht="30" customHeight="1" x14ac:dyDescent="0.15">
      <c r="A24" s="2"/>
      <c r="C24" s="20"/>
      <c r="D24" s="20"/>
      <c r="E24" s="17"/>
      <c r="F24" s="19"/>
      <c r="G24" s="20"/>
      <c r="H24" s="20"/>
      <c r="I24" s="17"/>
      <c r="J24" s="17"/>
      <c r="K24" s="17"/>
      <c r="L24" s="17"/>
      <c r="N24" s="20"/>
      <c r="O24" s="20"/>
      <c r="P24" s="17"/>
      <c r="Q24" s="19"/>
      <c r="R24" s="20"/>
      <c r="S24" s="20"/>
      <c r="T24" s="17"/>
      <c r="U24" s="17"/>
      <c r="V24" s="17"/>
    </row>
    <row r="25" spans="1:23" ht="30" customHeight="1" x14ac:dyDescent="0.15">
      <c r="A25" s="2"/>
      <c r="B25" s="9"/>
      <c r="C25" s="10"/>
      <c r="D25" s="2"/>
      <c r="E25" s="2"/>
      <c r="F25" s="2"/>
      <c r="G25" s="2"/>
      <c r="H25" s="2"/>
      <c r="I25" s="2"/>
      <c r="J25" s="2"/>
      <c r="K25" s="2"/>
      <c r="M25" s="9"/>
      <c r="N25" s="10"/>
      <c r="O25" s="2"/>
      <c r="P25" s="2"/>
      <c r="Q25" s="2"/>
      <c r="R25" s="2"/>
      <c r="S25" s="2"/>
      <c r="T25" s="2"/>
      <c r="U25" s="2"/>
      <c r="V25" s="2"/>
    </row>
    <row r="26" spans="1:23" s="77" customFormat="1" ht="30" customHeight="1" x14ac:dyDescent="0.15">
      <c r="A26" s="74"/>
      <c r="B26" s="78" t="s">
        <v>15</v>
      </c>
      <c r="C26" s="78"/>
      <c r="D26" s="79" t="s">
        <v>3</v>
      </c>
      <c r="E26" s="79" t="s">
        <v>1</v>
      </c>
      <c r="F26" s="79" t="s">
        <v>4</v>
      </c>
      <c r="G26" s="79" t="s">
        <v>5</v>
      </c>
      <c r="H26" s="79" t="s">
        <v>6</v>
      </c>
      <c r="I26" s="79" t="s">
        <v>7</v>
      </c>
      <c r="J26" s="79" t="s">
        <v>9</v>
      </c>
      <c r="K26" s="79" t="s">
        <v>8</v>
      </c>
      <c r="L26" s="80"/>
      <c r="M26" s="78" t="s">
        <v>15</v>
      </c>
      <c r="N26" s="78"/>
      <c r="O26" s="79" t="s">
        <v>3</v>
      </c>
      <c r="P26" s="79" t="s">
        <v>1</v>
      </c>
      <c r="Q26" s="79" t="s">
        <v>4</v>
      </c>
      <c r="R26" s="79" t="s">
        <v>5</v>
      </c>
      <c r="S26" s="79" t="s">
        <v>6</v>
      </c>
      <c r="T26" s="79" t="s">
        <v>7</v>
      </c>
      <c r="U26" s="79" t="s">
        <v>9</v>
      </c>
      <c r="V26" s="79" t="s">
        <v>8</v>
      </c>
    </row>
    <row r="27" spans="1:23" ht="30" customHeight="1" x14ac:dyDescent="0.15">
      <c r="A27" s="2"/>
      <c r="B27" s="71" t="s">
        <v>21</v>
      </c>
      <c r="C27" s="24" t="s">
        <v>16</v>
      </c>
      <c r="D27" s="38" t="str">
        <f ca="1">IFERROR(VLOOKUP(TEXT($C27,"yyyy/mm"),INDIRECT("yss_raw!B:J"),2,0),"")</f>
        <v/>
      </c>
      <c r="E27" s="38" t="str">
        <f ca="1">IFERROR(VLOOKUP(TEXT($C27,"yyyy/mm"),INDIRECT("yss_raw!B:J"),3,0),"")</f>
        <v/>
      </c>
      <c r="F27" s="48" t="str">
        <f ca="1">IFERROR(E27/D27,"")</f>
        <v/>
      </c>
      <c r="G27" s="43" t="str">
        <f ca="1">IFERROR(H27/E27,"")</f>
        <v/>
      </c>
      <c r="H27" s="43" t="str">
        <f ca="1">IFERROR(VLOOKUP(TEXT($C27,"yyyy/mm"),INDIRECT("yss_raw!B:J"),4,0),"")</f>
        <v/>
      </c>
      <c r="I27" s="33" t="str">
        <f ca="1">IFERROR(VLOOKUP(TEXT($C27,"yyyy/mm"),INDIRECT("yss_raw!B:J"),7,0),"")</f>
        <v/>
      </c>
      <c r="J27" s="48" t="str">
        <f ca="1">IFERROR(I27/E27,"")</f>
        <v/>
      </c>
      <c r="K27" s="43" t="str">
        <f ca="1">IFERROR(H27/I27,"")</f>
        <v/>
      </c>
      <c r="M27" s="71" t="s">
        <v>21</v>
      </c>
      <c r="N27" s="24" t="s">
        <v>20</v>
      </c>
      <c r="O27" s="41" t="str">
        <f ca="1">IFERROR(VLOOKUP(TEXT($N27,"yyyy/mm"),INDIRECT("gsn_raw!B:J"),2,0),"")</f>
        <v/>
      </c>
      <c r="P27" s="41" t="str">
        <f ca="1">IFERROR(VLOOKUP(TEXT($N27,"yyyy/mm"),INDIRECT("gsn_raw!B:J"),3,0),"")</f>
        <v/>
      </c>
      <c r="Q27" s="51" t="str">
        <f ca="1">IFERROR(P27/O27,"")</f>
        <v/>
      </c>
      <c r="R27" s="46" t="str">
        <f ca="1">IFERROR(S27/P27,"")</f>
        <v/>
      </c>
      <c r="S27" s="46" t="str">
        <f ca="1">IFERROR(VLOOKUP(TEXT($N27,"yyyy/mm"),INDIRECT("gsn_raw!B:J"),4,0),"")</f>
        <v/>
      </c>
      <c r="T27" s="36" t="str">
        <f ca="1">IFERROR(VLOOKUP(TEXT($N27,"yyyy/mm"),INDIRECT("gsn_raw!B:J"),7,0),"")</f>
        <v/>
      </c>
      <c r="U27" s="51" t="str">
        <f ca="1">IFERROR(T27/P27,"")</f>
        <v/>
      </c>
      <c r="V27" s="46" t="str">
        <f ca="1">IFERROR(S27/T27,"")</f>
        <v/>
      </c>
    </row>
    <row r="28" spans="1:23" ht="30" customHeight="1" x14ac:dyDescent="0.15">
      <c r="A28" s="2"/>
      <c r="B28" s="72" t="s">
        <v>22</v>
      </c>
      <c r="C28" s="25" t="s">
        <v>17</v>
      </c>
      <c r="D28" s="39" t="str">
        <f t="shared" ref="D28:D29" ca="1" si="0">IFERROR(VLOOKUP(TEXT($C28,"yyyy/mm"),INDIRECT("yss_raw!B:J"),2,0),"")</f>
        <v/>
      </c>
      <c r="E28" s="39" t="str">
        <f ca="1">IFERROR(VLOOKUP(TEXT($C28,"yyyy/mm"),INDIRECT("yss_raw!B:J"),3,0),"")</f>
        <v/>
      </c>
      <c r="F28" s="49" t="str">
        <f t="shared" ref="F28:F29" ca="1" si="1">IFERROR(E28/D28,"")</f>
        <v/>
      </c>
      <c r="G28" s="44" t="str">
        <f t="shared" ref="G28:G29" ca="1" si="2">IFERROR(H28/E28,"")</f>
        <v/>
      </c>
      <c r="H28" s="44" t="str">
        <f ca="1">IFERROR(VLOOKUP(TEXT($C28,"yyyy/mm"),INDIRECT("yss_raw!B:J"),4,0),"")</f>
        <v/>
      </c>
      <c r="I28" s="34" t="str">
        <f ca="1">IFERROR(VLOOKUP(TEXT($C28,"yyyy/mm"),INDIRECT("yss_raw!B:J"),7,0),"")</f>
        <v/>
      </c>
      <c r="J28" s="49" t="str">
        <f t="shared" ref="J28:J29" ca="1" si="3">IFERROR(I28/E28,"")</f>
        <v/>
      </c>
      <c r="K28" s="44" t="str">
        <f t="shared" ref="K28:K29" ca="1" si="4">IFERROR(H28/I28,"")</f>
        <v/>
      </c>
      <c r="M28" s="72" t="s">
        <v>22</v>
      </c>
      <c r="N28" s="25" t="s">
        <v>17</v>
      </c>
      <c r="O28" s="42" t="str">
        <f ca="1">IFERROR(VLOOKUP(TEXT($N28,"yyyy/mm"),INDIRECT("gsn_raw!B:J"),2,0),"")</f>
        <v/>
      </c>
      <c r="P28" s="42" t="str">
        <f ca="1">IFERROR(VLOOKUP(TEXT($N28,"yyyy/mm"),INDIRECT("gsn_raw!B:J"),3,0),"")</f>
        <v/>
      </c>
      <c r="Q28" s="52" t="str">
        <f t="shared" ref="Q28:Q29" ca="1" si="5">IFERROR(P28/O28,"")</f>
        <v/>
      </c>
      <c r="R28" s="47" t="str">
        <f t="shared" ref="R28:R29" ca="1" si="6">IFERROR(S28/P28,"")</f>
        <v/>
      </c>
      <c r="S28" s="47" t="str">
        <f ca="1">IFERROR(VLOOKUP(TEXT($N28,"yyyy/mm"),INDIRECT("gsn_raw!B:J"),4,0),"")</f>
        <v/>
      </c>
      <c r="T28" s="37" t="str">
        <f ca="1">IFERROR(VLOOKUP(TEXT($N28,"yyyy/mm"),INDIRECT("gsn_raw!B:J"),7,0),"")</f>
        <v/>
      </c>
      <c r="U28" s="52" t="str">
        <f t="shared" ref="U28:U29" ca="1" si="7">IFERROR(T28/P28,"")</f>
        <v/>
      </c>
      <c r="V28" s="47" t="str">
        <f t="shared" ref="V28:V29" ca="1" si="8">IFERROR(S28/T28,"")</f>
        <v/>
      </c>
    </row>
    <row r="29" spans="1:23" ht="30" customHeight="1" x14ac:dyDescent="0.15">
      <c r="A29" s="2"/>
      <c r="B29" s="73" t="s">
        <v>23</v>
      </c>
      <c r="C29" s="26" t="s">
        <v>18</v>
      </c>
      <c r="D29" s="40" t="str">
        <f t="shared" ca="1" si="0"/>
        <v/>
      </c>
      <c r="E29" s="40" t="str">
        <f ca="1">IFERROR(VLOOKUP(TEXT($C29,"yyyy/mm"),INDIRECT("yss_raw!B:J"),3,0),"")</f>
        <v/>
      </c>
      <c r="F29" s="50" t="str">
        <f t="shared" ca="1" si="1"/>
        <v/>
      </c>
      <c r="G29" s="45" t="str">
        <f t="shared" ca="1" si="2"/>
        <v/>
      </c>
      <c r="H29" s="45" t="str">
        <f ca="1">IFERROR(VLOOKUP(TEXT($C29,"yyyy/mm"),INDIRECT("yss_raw!B:J"),4,0),"")</f>
        <v/>
      </c>
      <c r="I29" s="35" t="str">
        <f ca="1">IFERROR(VLOOKUP(TEXT($C29,"yyyy/mm"),INDIRECT("yss_raw!B:J"),7,0),"")</f>
        <v/>
      </c>
      <c r="J29" s="50" t="str">
        <f t="shared" ca="1" si="3"/>
        <v/>
      </c>
      <c r="K29" s="45" t="str">
        <f t="shared" ca="1" si="4"/>
        <v/>
      </c>
      <c r="M29" s="73" t="s">
        <v>23</v>
      </c>
      <c r="N29" s="26" t="s">
        <v>19</v>
      </c>
      <c r="O29" s="40" t="str">
        <f ca="1">IFERROR(VLOOKUP(TEXT($N29,"yyyy/mm"),INDIRECT("gsn_raw!B:J"),2,0),"")</f>
        <v/>
      </c>
      <c r="P29" s="40" t="str">
        <f ca="1">IFERROR(VLOOKUP(TEXT($N29,"yyyy/mm"),INDIRECT("gsn_raw!B:J"),3,0),"")</f>
        <v/>
      </c>
      <c r="Q29" s="50" t="str">
        <f t="shared" ca="1" si="5"/>
        <v/>
      </c>
      <c r="R29" s="45" t="str">
        <f t="shared" ca="1" si="6"/>
        <v/>
      </c>
      <c r="S29" s="45" t="str">
        <f ca="1">IFERROR(VLOOKUP(TEXT($N29,"yyyy/mm"),INDIRECT("gsn_raw!B:J"),4,0),"")</f>
        <v/>
      </c>
      <c r="T29" s="35" t="str">
        <f ca="1">IFERROR(VLOOKUP(TEXT($N29,"yyyy/mm"),INDIRECT("gsn_raw!B:J"),7,0),"")</f>
        <v/>
      </c>
      <c r="U29" s="50" t="str">
        <f t="shared" ca="1" si="7"/>
        <v/>
      </c>
      <c r="V29" s="45" t="str">
        <f t="shared" ca="1" si="8"/>
        <v/>
      </c>
    </row>
    <row r="30" spans="1:23" ht="30" customHeight="1" x14ac:dyDescent="0.15">
      <c r="A30" s="2"/>
      <c r="B30" s="9"/>
      <c r="C30" s="10"/>
      <c r="D30" s="2"/>
      <c r="E30" s="2"/>
      <c r="F30" s="2"/>
      <c r="G30" s="2"/>
      <c r="H30" s="2"/>
      <c r="I30" s="2"/>
      <c r="J30" s="2"/>
      <c r="K30" s="2"/>
      <c r="M30" s="9"/>
      <c r="N30" s="10"/>
      <c r="O30" s="2"/>
      <c r="P30" s="2"/>
      <c r="Q30" s="2"/>
      <c r="R30" s="2"/>
      <c r="S30" s="2"/>
      <c r="T30" s="2"/>
      <c r="U30" s="2"/>
      <c r="V30" s="2"/>
    </row>
    <row r="31" spans="1:23" ht="30" customHeight="1" x14ac:dyDescent="0.15">
      <c r="A31" s="2"/>
      <c r="B31" s="9"/>
      <c r="C31" s="10"/>
      <c r="D31" s="2"/>
      <c r="E31" s="2"/>
      <c r="F31" s="2"/>
      <c r="G31" s="2"/>
      <c r="H31" s="2"/>
      <c r="I31" s="2"/>
      <c r="J31" s="2"/>
      <c r="K31" s="2"/>
      <c r="M31" s="9"/>
      <c r="N31" s="10"/>
      <c r="O31" s="2"/>
      <c r="P31" s="2"/>
      <c r="Q31" s="2"/>
      <c r="R31" s="2"/>
      <c r="S31" s="2"/>
      <c r="T31" s="2"/>
      <c r="U31" s="2"/>
      <c r="V31" s="2"/>
    </row>
    <row r="32" spans="1:23" ht="30" customHeight="1" x14ac:dyDescent="0.15">
      <c r="A32" s="2"/>
      <c r="B32" s="9"/>
      <c r="C32" s="10"/>
      <c r="D32" s="2"/>
      <c r="E32" s="2"/>
      <c r="F32" s="2"/>
      <c r="G32" s="2"/>
      <c r="H32" s="2"/>
      <c r="I32" s="2"/>
      <c r="J32" s="2"/>
      <c r="K32" s="2"/>
      <c r="M32" s="9"/>
      <c r="N32" s="10"/>
      <c r="O32" s="2"/>
      <c r="P32" s="2"/>
      <c r="Q32" s="2"/>
      <c r="R32" s="2"/>
      <c r="S32" s="2"/>
      <c r="T32" s="2"/>
      <c r="U32" s="2"/>
      <c r="V32" s="2"/>
    </row>
    <row r="33" spans="1:22" ht="30" customHeight="1" x14ac:dyDescent="0.15">
      <c r="A33" s="2"/>
      <c r="B33" s="9"/>
      <c r="C33" s="10"/>
      <c r="D33" s="2"/>
      <c r="E33" s="2"/>
      <c r="F33" s="2"/>
      <c r="G33" s="2"/>
      <c r="H33" s="2"/>
      <c r="I33" s="2"/>
      <c r="J33" s="2"/>
      <c r="K33" s="2"/>
      <c r="M33" s="9"/>
      <c r="N33" s="10"/>
      <c r="O33" s="2"/>
      <c r="P33" s="2"/>
      <c r="Q33" s="2"/>
      <c r="R33" s="2"/>
      <c r="S33" s="2"/>
      <c r="T33" s="2"/>
      <c r="U33" s="2"/>
      <c r="V33" s="2"/>
    </row>
    <row r="34" spans="1:22" ht="30" customHeight="1" x14ac:dyDescent="0.15">
      <c r="A34" s="2"/>
      <c r="B34" s="9"/>
      <c r="C34" s="10"/>
      <c r="D34" s="2"/>
      <c r="E34" s="2"/>
      <c r="F34" s="2"/>
      <c r="G34" s="2"/>
      <c r="H34" s="2"/>
      <c r="I34" s="2"/>
      <c r="J34" s="2"/>
      <c r="K34" s="2"/>
      <c r="M34" s="9"/>
      <c r="N34" s="10"/>
      <c r="O34" s="2"/>
      <c r="P34" s="2"/>
      <c r="Q34" s="2"/>
      <c r="R34" s="2"/>
      <c r="S34" s="2"/>
      <c r="T34" s="2"/>
      <c r="U34" s="2"/>
      <c r="V34" s="2"/>
    </row>
    <row r="35" spans="1:22" ht="30" customHeight="1" x14ac:dyDescent="0.15">
      <c r="A35" s="2"/>
      <c r="B35" s="15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8"/>
      <c r="N35" s="16"/>
      <c r="O35" s="17"/>
      <c r="P35" s="17"/>
      <c r="Q35" s="17"/>
      <c r="R35" s="17"/>
      <c r="S35" s="17"/>
      <c r="T35" s="17"/>
      <c r="U35" s="17"/>
      <c r="V35" s="17"/>
    </row>
    <row r="36" spans="1:22" ht="30" customHeight="1" x14ac:dyDescent="0.15">
      <c r="A36" s="2"/>
      <c r="B36" s="15"/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8"/>
      <c r="N36" s="16"/>
      <c r="O36" s="17"/>
      <c r="P36" s="17"/>
      <c r="Q36" s="17"/>
      <c r="R36" s="17"/>
      <c r="S36" s="17"/>
      <c r="T36" s="17"/>
      <c r="U36" s="17"/>
      <c r="V36" s="17"/>
    </row>
    <row r="37" spans="1:22" ht="30" customHeight="1" x14ac:dyDescent="0.15">
      <c r="A37" s="2"/>
      <c r="C37" s="20"/>
      <c r="D37" s="20"/>
      <c r="E37" s="17"/>
      <c r="F37" s="19"/>
      <c r="G37" s="20"/>
      <c r="H37" s="20"/>
      <c r="I37" s="17"/>
      <c r="J37" s="17"/>
      <c r="K37" s="17"/>
      <c r="L37" s="17"/>
      <c r="N37" s="20"/>
      <c r="O37" s="20"/>
      <c r="P37" s="17"/>
      <c r="Q37" s="19"/>
      <c r="R37" s="20"/>
      <c r="S37" s="20"/>
      <c r="T37" s="17"/>
      <c r="U37" s="17"/>
      <c r="V37" s="17"/>
    </row>
    <row r="38" spans="1:22" ht="30" customHeight="1" x14ac:dyDescent="0.15">
      <c r="A38" s="2"/>
      <c r="B38" s="9"/>
      <c r="C38" s="10"/>
      <c r="D38" s="2"/>
      <c r="E38" s="2"/>
      <c r="F38" s="2"/>
      <c r="G38" s="2"/>
      <c r="H38" s="2"/>
      <c r="I38" s="2"/>
      <c r="J38" s="2"/>
      <c r="K38" s="2"/>
      <c r="M38" s="9"/>
      <c r="N38" s="10"/>
      <c r="O38" s="2"/>
      <c r="P38" s="2"/>
      <c r="Q38" s="2"/>
      <c r="R38" s="2"/>
      <c r="S38" s="2"/>
      <c r="T38" s="2"/>
      <c r="U38" s="2"/>
      <c r="V38" s="2"/>
    </row>
    <row r="39" spans="1:22" ht="35.1" customHeight="1" thickBot="1" x14ac:dyDescent="0.2">
      <c r="A39" s="2"/>
      <c r="B39" s="11" t="s">
        <v>25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4"/>
      <c r="N39" s="12"/>
      <c r="O39" s="13"/>
      <c r="P39" s="13"/>
      <c r="Q39" s="13"/>
      <c r="R39" s="13"/>
      <c r="S39" s="13"/>
      <c r="T39" s="13"/>
      <c r="U39" s="13"/>
      <c r="V39" s="13"/>
    </row>
    <row r="40" spans="1:22" ht="30" customHeight="1" x14ac:dyDescent="0.15">
      <c r="A40" s="2"/>
      <c r="B40" s="15"/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8"/>
      <c r="N40" s="16"/>
      <c r="O40" s="17"/>
      <c r="P40" s="17"/>
      <c r="Q40" s="17"/>
      <c r="R40" s="17"/>
      <c r="S40" s="17"/>
      <c r="T40" s="17"/>
      <c r="U40" s="17"/>
      <c r="V40" s="17"/>
    </row>
    <row r="41" spans="1:22" ht="30" customHeight="1" x14ac:dyDescent="0.15">
      <c r="A41" s="2"/>
      <c r="C41" s="20"/>
      <c r="D41" s="20"/>
      <c r="E41" s="17"/>
      <c r="F41" s="19"/>
      <c r="G41" s="20"/>
      <c r="H41" s="20"/>
      <c r="I41" s="17"/>
      <c r="J41" s="17"/>
      <c r="K41" s="17"/>
      <c r="L41" s="17"/>
      <c r="N41" s="20"/>
      <c r="O41" s="20"/>
      <c r="P41" s="17"/>
      <c r="Q41" s="19"/>
      <c r="R41" s="20"/>
      <c r="S41" s="20"/>
      <c r="T41" s="17"/>
      <c r="U41" s="17"/>
      <c r="V41" s="17"/>
    </row>
    <row r="42" spans="1:22" ht="30" customHeight="1" x14ac:dyDescent="0.15">
      <c r="A42" s="2"/>
      <c r="B42" s="9"/>
      <c r="C42" s="10"/>
      <c r="D42" s="2"/>
      <c r="E42" s="2"/>
      <c r="F42" s="2"/>
      <c r="G42" s="2"/>
      <c r="H42" s="2"/>
      <c r="I42" s="2"/>
      <c r="J42" s="2"/>
      <c r="K42" s="2"/>
      <c r="M42" s="9"/>
      <c r="N42" s="10"/>
      <c r="O42" s="2"/>
      <c r="P42" s="2"/>
      <c r="Q42" s="2"/>
      <c r="R42" s="2"/>
      <c r="S42" s="2"/>
      <c r="T42" s="2"/>
      <c r="U42" s="2"/>
      <c r="V42" s="2"/>
    </row>
    <row r="43" spans="1:22" s="77" customFormat="1" ht="30" customHeight="1" x14ac:dyDescent="0.15">
      <c r="A43" s="74"/>
      <c r="B43" s="78" t="s">
        <v>0</v>
      </c>
      <c r="C43" s="78" t="s">
        <v>2</v>
      </c>
      <c r="D43" s="79" t="s">
        <v>3</v>
      </c>
      <c r="E43" s="79" t="s">
        <v>1</v>
      </c>
      <c r="F43" s="79" t="s">
        <v>4</v>
      </c>
      <c r="G43" s="79" t="s">
        <v>5</v>
      </c>
      <c r="H43" s="79" t="s">
        <v>6</v>
      </c>
      <c r="I43" s="79" t="s">
        <v>7</v>
      </c>
      <c r="J43" s="79" t="s">
        <v>9</v>
      </c>
      <c r="K43" s="79" t="s">
        <v>8</v>
      </c>
      <c r="L43" s="80"/>
      <c r="M43" s="79" t="s">
        <v>0</v>
      </c>
      <c r="N43" s="79" t="s">
        <v>2</v>
      </c>
      <c r="O43" s="79" t="s">
        <v>3</v>
      </c>
      <c r="P43" s="79" t="s">
        <v>1</v>
      </c>
      <c r="Q43" s="79" t="s">
        <v>4</v>
      </c>
      <c r="R43" s="79" t="s">
        <v>5</v>
      </c>
      <c r="S43" s="79" t="s">
        <v>6</v>
      </c>
      <c r="T43" s="79" t="s">
        <v>7</v>
      </c>
      <c r="U43" s="79" t="s">
        <v>9</v>
      </c>
      <c r="V43" s="79" t="s">
        <v>8</v>
      </c>
    </row>
    <row r="44" spans="1:22" ht="30" customHeight="1" x14ac:dyDescent="0.15">
      <c r="A44" s="2"/>
      <c r="B44" s="81" t="e">
        <f>DATE(YEAR(yss_raw!$B$4),MONTH(yss_raw!$B$4),1)</f>
        <v>#VALUE!</v>
      </c>
      <c r="C44" s="82" t="e">
        <f>TEXT(B44,"aaa")</f>
        <v>#VALUE!</v>
      </c>
      <c r="D44" s="63" t="str">
        <f ca="1">IFERROR(VLOOKUP($B44,INDIRECT("yss_raw!B:J"),2,0),"")</f>
        <v/>
      </c>
      <c r="E44" s="63" t="str">
        <f ca="1">IFERROR(VLOOKUP($B44,INDIRECT("yss_raw!B:J"),3,0),"")</f>
        <v/>
      </c>
      <c r="F44" s="64" t="str">
        <f ca="1">IFERROR(E44/D44,"")</f>
        <v/>
      </c>
      <c r="G44" s="65" t="str">
        <f ca="1">IFERROR(H44/E44,"")</f>
        <v/>
      </c>
      <c r="H44" s="65" t="str">
        <f ca="1">IFERROR(VLOOKUP($B44,INDIRECT("yss_raw!B:J"),5,0),"")</f>
        <v/>
      </c>
      <c r="I44" s="63" t="str">
        <f ca="1">IFERROR(VLOOKUP($B44,INDIRECT("yss_raw!B:J"),8,0),"")</f>
        <v/>
      </c>
      <c r="J44" s="66" t="str">
        <f ca="1">IFERROR(I44/E44,"")</f>
        <v/>
      </c>
      <c r="K44" s="65" t="str">
        <f ca="1">IFERROR(H44/I44,"")</f>
        <v/>
      </c>
      <c r="M44" s="81" t="e">
        <f>DATE(YEAR(gsn_raw!$B$4),MONTH(gsn_raw!$B$4),1)</f>
        <v>#VALUE!</v>
      </c>
      <c r="N44" s="82" t="e">
        <f>TEXT(M44,"aaa")</f>
        <v>#VALUE!</v>
      </c>
      <c r="O44" s="63" t="str">
        <f ca="1">IFERROR(VLOOKUP($B44,INDIRECT("gsn_raw!B:J"),2,0),"")</f>
        <v/>
      </c>
      <c r="P44" s="63" t="str">
        <f ca="1">IFERROR(VLOOKUP($B44,INDIRECT("gsn_raw!B:J"),3,0),"")</f>
        <v/>
      </c>
      <c r="Q44" s="64" t="str">
        <f ca="1">IFERROR(P44/O44,"")</f>
        <v/>
      </c>
      <c r="R44" s="65" t="str">
        <f ca="1">IFERROR(S44/P44,"")</f>
        <v/>
      </c>
      <c r="S44" s="65" t="str">
        <f ca="1">IFERROR(VLOOKUP($B44,INDIRECT("gsn_raw!B:J"),5,0),"")</f>
        <v/>
      </c>
      <c r="T44" s="63" t="str">
        <f ca="1">IFERROR(VLOOKUP($B44,INDIRECT("gsn_raw!B:J"),8,0),"")</f>
        <v/>
      </c>
      <c r="U44" s="66" t="str">
        <f ca="1">IFERROR(T44/P44,"")</f>
        <v/>
      </c>
      <c r="V44" s="65" t="str">
        <f ca="1">IFERROR(S44/T44,"")</f>
        <v/>
      </c>
    </row>
    <row r="45" spans="1:22" ht="30" customHeight="1" x14ac:dyDescent="0.15">
      <c r="A45" s="2"/>
      <c r="B45" s="83" t="e">
        <f t="shared" ref="B45:B71" si="9">B44+1</f>
        <v>#VALUE!</v>
      </c>
      <c r="C45" s="84" t="e">
        <f t="shared" ref="C45:C74" si="10">TEXT(B45,"aaa")</f>
        <v>#VALUE!</v>
      </c>
      <c r="D45" s="67" t="str">
        <f t="shared" ref="D45:D74" ca="1" si="11">IFERROR(VLOOKUP($B45,INDIRECT("yss_raw!B:J"),2,0),"")</f>
        <v/>
      </c>
      <c r="E45" s="67" t="str">
        <f t="shared" ref="E45:E74" ca="1" si="12">IFERROR(VLOOKUP($B45,INDIRECT("yss_raw!B:J"),3,0),"")</f>
        <v/>
      </c>
      <c r="F45" s="68" t="str">
        <f t="shared" ref="F45:F74" ca="1" si="13">IFERROR(E45/D45,"")</f>
        <v/>
      </c>
      <c r="G45" s="69" t="str">
        <f t="shared" ref="G45:G74" ca="1" si="14">IFERROR(H45/E45,"")</f>
        <v/>
      </c>
      <c r="H45" s="69" t="str">
        <f t="shared" ref="H45:H74" ca="1" si="15">IFERROR(VLOOKUP($B45,INDIRECT("yss_raw!B:J"),5,0),"")</f>
        <v/>
      </c>
      <c r="I45" s="67" t="str">
        <f t="shared" ref="I45:I74" ca="1" si="16">IFERROR(VLOOKUP($B45,INDIRECT("yss_raw!B:J"),8,0),"")</f>
        <v/>
      </c>
      <c r="J45" s="70" t="str">
        <f t="shared" ref="J45:J74" ca="1" si="17">IFERROR(I45/E45,"")</f>
        <v/>
      </c>
      <c r="K45" s="69" t="str">
        <f t="shared" ref="K45:K74" ca="1" si="18">IFERROR(H45/I45,"")</f>
        <v/>
      </c>
      <c r="M45" s="83" t="e">
        <f t="shared" ref="M45:M71" si="19">M44+1</f>
        <v>#VALUE!</v>
      </c>
      <c r="N45" s="84" t="e">
        <f t="shared" ref="N45:N74" si="20">TEXT(M45,"aaa")</f>
        <v>#VALUE!</v>
      </c>
      <c r="O45" s="67" t="str">
        <f t="shared" ref="O45:O74" ca="1" si="21">IFERROR(VLOOKUP($B45,INDIRECT("gsn_raw!B:J"),2,0),"")</f>
        <v/>
      </c>
      <c r="P45" s="67" t="str">
        <f t="shared" ref="P45:P74" ca="1" si="22">IFERROR(VLOOKUP($B45,INDIRECT("gsn_raw!B:J"),3,0),"")</f>
        <v/>
      </c>
      <c r="Q45" s="68" t="str">
        <f t="shared" ref="Q45:Q74" ca="1" si="23">IFERROR(P45/O45,"")</f>
        <v/>
      </c>
      <c r="R45" s="69" t="str">
        <f t="shared" ref="R45:R74" ca="1" si="24">IFERROR(S45/P45,"")</f>
        <v/>
      </c>
      <c r="S45" s="69" t="str">
        <f t="shared" ref="S45:S74" ca="1" si="25">IFERROR(VLOOKUP($B45,INDIRECT("gsn_raw!B:J"),5,0),"")</f>
        <v/>
      </c>
      <c r="T45" s="67" t="str">
        <f t="shared" ref="T45:T74" ca="1" si="26">IFERROR(VLOOKUP($B45,INDIRECT("gsn_raw!B:J"),8,0),"")</f>
        <v/>
      </c>
      <c r="U45" s="70" t="str">
        <f t="shared" ref="U45:U74" ca="1" si="27">IFERROR(T45/P45,"")</f>
        <v/>
      </c>
      <c r="V45" s="69" t="str">
        <f t="shared" ref="V45:V74" ca="1" si="28">IFERROR(S45/T45,"")</f>
        <v/>
      </c>
    </row>
    <row r="46" spans="1:22" ht="30" customHeight="1" x14ac:dyDescent="0.15">
      <c r="A46" s="2"/>
      <c r="B46" s="85" t="e">
        <f t="shared" si="9"/>
        <v>#VALUE!</v>
      </c>
      <c r="C46" s="86" t="e">
        <f t="shared" si="10"/>
        <v>#VALUE!</v>
      </c>
      <c r="D46" s="63" t="str">
        <f t="shared" ca="1" si="11"/>
        <v/>
      </c>
      <c r="E46" s="63" t="str">
        <f t="shared" ca="1" si="12"/>
        <v/>
      </c>
      <c r="F46" s="64" t="str">
        <f t="shared" ca="1" si="13"/>
        <v/>
      </c>
      <c r="G46" s="65" t="str">
        <f t="shared" ca="1" si="14"/>
        <v/>
      </c>
      <c r="H46" s="65" t="str">
        <f t="shared" ca="1" si="15"/>
        <v/>
      </c>
      <c r="I46" s="63" t="str">
        <f t="shared" ca="1" si="16"/>
        <v/>
      </c>
      <c r="J46" s="66" t="str">
        <f t="shared" ca="1" si="17"/>
        <v/>
      </c>
      <c r="K46" s="65" t="str">
        <f t="shared" ca="1" si="18"/>
        <v/>
      </c>
      <c r="M46" s="85" t="e">
        <f t="shared" si="19"/>
        <v>#VALUE!</v>
      </c>
      <c r="N46" s="86" t="e">
        <f t="shared" si="20"/>
        <v>#VALUE!</v>
      </c>
      <c r="O46" s="63" t="str">
        <f t="shared" ca="1" si="21"/>
        <v/>
      </c>
      <c r="P46" s="63" t="str">
        <f t="shared" ca="1" si="22"/>
        <v/>
      </c>
      <c r="Q46" s="64" t="str">
        <f t="shared" ca="1" si="23"/>
        <v/>
      </c>
      <c r="R46" s="65" t="str">
        <f t="shared" ca="1" si="24"/>
        <v/>
      </c>
      <c r="S46" s="65" t="str">
        <f t="shared" ca="1" si="25"/>
        <v/>
      </c>
      <c r="T46" s="63" t="str">
        <f t="shared" ca="1" si="26"/>
        <v/>
      </c>
      <c r="U46" s="66" t="str">
        <f t="shared" ca="1" si="27"/>
        <v/>
      </c>
      <c r="V46" s="65" t="str">
        <f t="shared" ca="1" si="28"/>
        <v/>
      </c>
    </row>
    <row r="47" spans="1:22" ht="30" customHeight="1" x14ac:dyDescent="0.15">
      <c r="A47" s="2"/>
      <c r="B47" s="83" t="e">
        <f t="shared" si="9"/>
        <v>#VALUE!</v>
      </c>
      <c r="C47" s="84" t="e">
        <f t="shared" si="10"/>
        <v>#VALUE!</v>
      </c>
      <c r="D47" s="67" t="str">
        <f t="shared" ca="1" si="11"/>
        <v/>
      </c>
      <c r="E47" s="67" t="str">
        <f t="shared" ca="1" si="12"/>
        <v/>
      </c>
      <c r="F47" s="68" t="str">
        <f t="shared" ca="1" si="13"/>
        <v/>
      </c>
      <c r="G47" s="69" t="str">
        <f t="shared" ca="1" si="14"/>
        <v/>
      </c>
      <c r="H47" s="69" t="str">
        <f t="shared" ca="1" si="15"/>
        <v/>
      </c>
      <c r="I47" s="67" t="str">
        <f t="shared" ca="1" si="16"/>
        <v/>
      </c>
      <c r="J47" s="70" t="str">
        <f t="shared" ca="1" si="17"/>
        <v/>
      </c>
      <c r="K47" s="69" t="str">
        <f t="shared" ca="1" si="18"/>
        <v/>
      </c>
      <c r="M47" s="83" t="e">
        <f t="shared" si="19"/>
        <v>#VALUE!</v>
      </c>
      <c r="N47" s="84" t="e">
        <f t="shared" si="20"/>
        <v>#VALUE!</v>
      </c>
      <c r="O47" s="67" t="str">
        <f t="shared" ca="1" si="21"/>
        <v/>
      </c>
      <c r="P47" s="67" t="str">
        <f t="shared" ca="1" si="22"/>
        <v/>
      </c>
      <c r="Q47" s="68" t="str">
        <f t="shared" ca="1" si="23"/>
        <v/>
      </c>
      <c r="R47" s="69" t="str">
        <f t="shared" ca="1" si="24"/>
        <v/>
      </c>
      <c r="S47" s="69" t="str">
        <f t="shared" ca="1" si="25"/>
        <v/>
      </c>
      <c r="T47" s="67" t="str">
        <f t="shared" ca="1" si="26"/>
        <v/>
      </c>
      <c r="U47" s="70" t="str">
        <f t="shared" ca="1" si="27"/>
        <v/>
      </c>
      <c r="V47" s="69" t="str">
        <f t="shared" ca="1" si="28"/>
        <v/>
      </c>
    </row>
    <row r="48" spans="1:22" ht="30" customHeight="1" x14ac:dyDescent="0.15">
      <c r="A48" s="2"/>
      <c r="B48" s="85" t="e">
        <f t="shared" si="9"/>
        <v>#VALUE!</v>
      </c>
      <c r="C48" s="86" t="e">
        <f t="shared" si="10"/>
        <v>#VALUE!</v>
      </c>
      <c r="D48" s="63" t="str">
        <f t="shared" ca="1" si="11"/>
        <v/>
      </c>
      <c r="E48" s="63" t="str">
        <f t="shared" ca="1" si="12"/>
        <v/>
      </c>
      <c r="F48" s="64" t="str">
        <f t="shared" ca="1" si="13"/>
        <v/>
      </c>
      <c r="G48" s="65" t="str">
        <f t="shared" ca="1" si="14"/>
        <v/>
      </c>
      <c r="H48" s="65" t="str">
        <f t="shared" ca="1" si="15"/>
        <v/>
      </c>
      <c r="I48" s="63" t="str">
        <f t="shared" ca="1" si="16"/>
        <v/>
      </c>
      <c r="J48" s="66" t="str">
        <f t="shared" ca="1" si="17"/>
        <v/>
      </c>
      <c r="K48" s="65" t="str">
        <f t="shared" ca="1" si="18"/>
        <v/>
      </c>
      <c r="M48" s="85" t="e">
        <f t="shared" si="19"/>
        <v>#VALUE!</v>
      </c>
      <c r="N48" s="86" t="e">
        <f t="shared" si="20"/>
        <v>#VALUE!</v>
      </c>
      <c r="O48" s="63" t="str">
        <f t="shared" ca="1" si="21"/>
        <v/>
      </c>
      <c r="P48" s="63" t="str">
        <f t="shared" ca="1" si="22"/>
        <v/>
      </c>
      <c r="Q48" s="64" t="str">
        <f t="shared" ca="1" si="23"/>
        <v/>
      </c>
      <c r="R48" s="65" t="str">
        <f t="shared" ca="1" si="24"/>
        <v/>
      </c>
      <c r="S48" s="65" t="str">
        <f t="shared" ca="1" si="25"/>
        <v/>
      </c>
      <c r="T48" s="63" t="str">
        <f t="shared" ca="1" si="26"/>
        <v/>
      </c>
      <c r="U48" s="66" t="str">
        <f t="shared" ca="1" si="27"/>
        <v/>
      </c>
      <c r="V48" s="65" t="str">
        <f t="shared" ca="1" si="28"/>
        <v/>
      </c>
    </row>
    <row r="49" spans="1:22" s="2" customFormat="1" ht="30" customHeight="1" x14ac:dyDescent="0.15">
      <c r="B49" s="83" t="e">
        <f t="shared" si="9"/>
        <v>#VALUE!</v>
      </c>
      <c r="C49" s="84" t="e">
        <f t="shared" si="10"/>
        <v>#VALUE!</v>
      </c>
      <c r="D49" s="67" t="str">
        <f t="shared" ca="1" si="11"/>
        <v/>
      </c>
      <c r="E49" s="67" t="str">
        <f t="shared" ca="1" si="12"/>
        <v/>
      </c>
      <c r="F49" s="68" t="str">
        <f t="shared" ca="1" si="13"/>
        <v/>
      </c>
      <c r="G49" s="69" t="str">
        <f t="shared" ca="1" si="14"/>
        <v/>
      </c>
      <c r="H49" s="69" t="str">
        <f t="shared" ca="1" si="15"/>
        <v/>
      </c>
      <c r="I49" s="67" t="str">
        <f t="shared" ca="1" si="16"/>
        <v/>
      </c>
      <c r="J49" s="70" t="str">
        <f t="shared" ca="1" si="17"/>
        <v/>
      </c>
      <c r="K49" s="69" t="str">
        <f t="shared" ca="1" si="18"/>
        <v/>
      </c>
      <c r="M49" s="83" t="e">
        <f t="shared" si="19"/>
        <v>#VALUE!</v>
      </c>
      <c r="N49" s="84" t="e">
        <f t="shared" si="20"/>
        <v>#VALUE!</v>
      </c>
      <c r="O49" s="67" t="str">
        <f t="shared" ca="1" si="21"/>
        <v/>
      </c>
      <c r="P49" s="67" t="str">
        <f t="shared" ca="1" si="22"/>
        <v/>
      </c>
      <c r="Q49" s="68" t="str">
        <f t="shared" ca="1" si="23"/>
        <v/>
      </c>
      <c r="R49" s="69" t="str">
        <f t="shared" ca="1" si="24"/>
        <v/>
      </c>
      <c r="S49" s="69" t="str">
        <f t="shared" ca="1" si="25"/>
        <v/>
      </c>
      <c r="T49" s="67" t="str">
        <f t="shared" ca="1" si="26"/>
        <v/>
      </c>
      <c r="U49" s="70" t="str">
        <f t="shared" ca="1" si="27"/>
        <v/>
      </c>
      <c r="V49" s="69" t="str">
        <f t="shared" ca="1" si="28"/>
        <v/>
      </c>
    </row>
    <row r="50" spans="1:22" ht="30" customHeight="1" x14ac:dyDescent="0.15">
      <c r="A50" s="2"/>
      <c r="B50" s="85" t="e">
        <f t="shared" si="9"/>
        <v>#VALUE!</v>
      </c>
      <c r="C50" s="86" t="e">
        <f t="shared" si="10"/>
        <v>#VALUE!</v>
      </c>
      <c r="D50" s="63" t="str">
        <f t="shared" ca="1" si="11"/>
        <v/>
      </c>
      <c r="E50" s="63" t="str">
        <f t="shared" ca="1" si="12"/>
        <v/>
      </c>
      <c r="F50" s="64" t="str">
        <f t="shared" ca="1" si="13"/>
        <v/>
      </c>
      <c r="G50" s="65" t="str">
        <f t="shared" ca="1" si="14"/>
        <v/>
      </c>
      <c r="H50" s="65" t="str">
        <f t="shared" ca="1" si="15"/>
        <v/>
      </c>
      <c r="I50" s="63" t="str">
        <f t="shared" ca="1" si="16"/>
        <v/>
      </c>
      <c r="J50" s="66" t="str">
        <f t="shared" ca="1" si="17"/>
        <v/>
      </c>
      <c r="K50" s="65" t="str">
        <f t="shared" ca="1" si="18"/>
        <v/>
      </c>
      <c r="M50" s="85" t="e">
        <f t="shared" si="19"/>
        <v>#VALUE!</v>
      </c>
      <c r="N50" s="86" t="e">
        <f t="shared" si="20"/>
        <v>#VALUE!</v>
      </c>
      <c r="O50" s="63" t="str">
        <f t="shared" ca="1" si="21"/>
        <v/>
      </c>
      <c r="P50" s="63" t="str">
        <f t="shared" ca="1" si="22"/>
        <v/>
      </c>
      <c r="Q50" s="64" t="str">
        <f t="shared" ca="1" si="23"/>
        <v/>
      </c>
      <c r="R50" s="65" t="str">
        <f t="shared" ca="1" si="24"/>
        <v/>
      </c>
      <c r="S50" s="65" t="str">
        <f t="shared" ca="1" si="25"/>
        <v/>
      </c>
      <c r="T50" s="63" t="str">
        <f t="shared" ca="1" si="26"/>
        <v/>
      </c>
      <c r="U50" s="66" t="str">
        <f t="shared" ca="1" si="27"/>
        <v/>
      </c>
      <c r="V50" s="65" t="str">
        <f t="shared" ca="1" si="28"/>
        <v/>
      </c>
    </row>
    <row r="51" spans="1:22" s="2" customFormat="1" ht="30" customHeight="1" x14ac:dyDescent="0.15">
      <c r="B51" s="83" t="e">
        <f t="shared" si="9"/>
        <v>#VALUE!</v>
      </c>
      <c r="C51" s="84" t="e">
        <f t="shared" si="10"/>
        <v>#VALUE!</v>
      </c>
      <c r="D51" s="67" t="str">
        <f t="shared" ca="1" si="11"/>
        <v/>
      </c>
      <c r="E51" s="67" t="str">
        <f t="shared" ca="1" si="12"/>
        <v/>
      </c>
      <c r="F51" s="68" t="str">
        <f t="shared" ca="1" si="13"/>
        <v/>
      </c>
      <c r="G51" s="69" t="str">
        <f t="shared" ca="1" si="14"/>
        <v/>
      </c>
      <c r="H51" s="69" t="str">
        <f t="shared" ca="1" si="15"/>
        <v/>
      </c>
      <c r="I51" s="67" t="str">
        <f t="shared" ca="1" si="16"/>
        <v/>
      </c>
      <c r="J51" s="70" t="str">
        <f t="shared" ca="1" si="17"/>
        <v/>
      </c>
      <c r="K51" s="69" t="str">
        <f t="shared" ca="1" si="18"/>
        <v/>
      </c>
      <c r="M51" s="83" t="e">
        <f t="shared" si="19"/>
        <v>#VALUE!</v>
      </c>
      <c r="N51" s="84" t="e">
        <f t="shared" si="20"/>
        <v>#VALUE!</v>
      </c>
      <c r="O51" s="67" t="str">
        <f t="shared" ca="1" si="21"/>
        <v/>
      </c>
      <c r="P51" s="67" t="str">
        <f t="shared" ca="1" si="22"/>
        <v/>
      </c>
      <c r="Q51" s="68" t="str">
        <f t="shared" ca="1" si="23"/>
        <v/>
      </c>
      <c r="R51" s="69" t="str">
        <f t="shared" ca="1" si="24"/>
        <v/>
      </c>
      <c r="S51" s="69" t="str">
        <f t="shared" ca="1" si="25"/>
        <v/>
      </c>
      <c r="T51" s="67" t="str">
        <f t="shared" ca="1" si="26"/>
        <v/>
      </c>
      <c r="U51" s="70" t="str">
        <f t="shared" ca="1" si="27"/>
        <v/>
      </c>
      <c r="V51" s="69" t="str">
        <f t="shared" ca="1" si="28"/>
        <v/>
      </c>
    </row>
    <row r="52" spans="1:22" ht="30" customHeight="1" x14ac:dyDescent="0.15">
      <c r="A52" s="2"/>
      <c r="B52" s="85" t="e">
        <f t="shared" si="9"/>
        <v>#VALUE!</v>
      </c>
      <c r="C52" s="86" t="e">
        <f t="shared" si="10"/>
        <v>#VALUE!</v>
      </c>
      <c r="D52" s="63" t="str">
        <f t="shared" ca="1" si="11"/>
        <v/>
      </c>
      <c r="E52" s="63" t="str">
        <f t="shared" ca="1" si="12"/>
        <v/>
      </c>
      <c r="F52" s="64" t="str">
        <f t="shared" ca="1" si="13"/>
        <v/>
      </c>
      <c r="G52" s="65" t="str">
        <f t="shared" ca="1" si="14"/>
        <v/>
      </c>
      <c r="H52" s="65" t="str">
        <f t="shared" ca="1" si="15"/>
        <v/>
      </c>
      <c r="I52" s="63" t="str">
        <f t="shared" ca="1" si="16"/>
        <v/>
      </c>
      <c r="J52" s="66" t="str">
        <f t="shared" ca="1" si="17"/>
        <v/>
      </c>
      <c r="K52" s="65" t="str">
        <f t="shared" ca="1" si="18"/>
        <v/>
      </c>
      <c r="M52" s="85" t="e">
        <f t="shared" si="19"/>
        <v>#VALUE!</v>
      </c>
      <c r="N52" s="86" t="e">
        <f t="shared" si="20"/>
        <v>#VALUE!</v>
      </c>
      <c r="O52" s="63" t="str">
        <f t="shared" ca="1" si="21"/>
        <v/>
      </c>
      <c r="P52" s="63" t="str">
        <f t="shared" ca="1" si="22"/>
        <v/>
      </c>
      <c r="Q52" s="64" t="str">
        <f t="shared" ca="1" si="23"/>
        <v/>
      </c>
      <c r="R52" s="65" t="str">
        <f t="shared" ca="1" si="24"/>
        <v/>
      </c>
      <c r="S52" s="65" t="str">
        <f t="shared" ca="1" si="25"/>
        <v/>
      </c>
      <c r="T52" s="63" t="str">
        <f t="shared" ca="1" si="26"/>
        <v/>
      </c>
      <c r="U52" s="66" t="str">
        <f t="shared" ca="1" si="27"/>
        <v/>
      </c>
      <c r="V52" s="65" t="str">
        <f t="shared" ca="1" si="28"/>
        <v/>
      </c>
    </row>
    <row r="53" spans="1:22" s="2" customFormat="1" ht="30" customHeight="1" x14ac:dyDescent="0.15">
      <c r="B53" s="83" t="e">
        <f t="shared" si="9"/>
        <v>#VALUE!</v>
      </c>
      <c r="C53" s="84" t="e">
        <f t="shared" si="10"/>
        <v>#VALUE!</v>
      </c>
      <c r="D53" s="67" t="str">
        <f t="shared" ca="1" si="11"/>
        <v/>
      </c>
      <c r="E53" s="67" t="str">
        <f t="shared" ca="1" si="12"/>
        <v/>
      </c>
      <c r="F53" s="68" t="str">
        <f t="shared" ca="1" si="13"/>
        <v/>
      </c>
      <c r="G53" s="69" t="str">
        <f t="shared" ca="1" si="14"/>
        <v/>
      </c>
      <c r="H53" s="69" t="str">
        <f t="shared" ca="1" si="15"/>
        <v/>
      </c>
      <c r="I53" s="67" t="str">
        <f t="shared" ca="1" si="16"/>
        <v/>
      </c>
      <c r="J53" s="70" t="str">
        <f t="shared" ca="1" si="17"/>
        <v/>
      </c>
      <c r="K53" s="69" t="str">
        <f t="shared" ca="1" si="18"/>
        <v/>
      </c>
      <c r="M53" s="83" t="e">
        <f t="shared" si="19"/>
        <v>#VALUE!</v>
      </c>
      <c r="N53" s="84" t="e">
        <f t="shared" si="20"/>
        <v>#VALUE!</v>
      </c>
      <c r="O53" s="67" t="str">
        <f t="shared" ca="1" si="21"/>
        <v/>
      </c>
      <c r="P53" s="67" t="str">
        <f t="shared" ca="1" si="22"/>
        <v/>
      </c>
      <c r="Q53" s="68" t="str">
        <f t="shared" ca="1" si="23"/>
        <v/>
      </c>
      <c r="R53" s="69" t="str">
        <f t="shared" ca="1" si="24"/>
        <v/>
      </c>
      <c r="S53" s="69" t="str">
        <f t="shared" ca="1" si="25"/>
        <v/>
      </c>
      <c r="T53" s="67" t="str">
        <f t="shared" ca="1" si="26"/>
        <v/>
      </c>
      <c r="U53" s="70" t="str">
        <f t="shared" ca="1" si="27"/>
        <v/>
      </c>
      <c r="V53" s="69" t="str">
        <f t="shared" ca="1" si="28"/>
        <v/>
      </c>
    </row>
    <row r="54" spans="1:22" ht="30" customHeight="1" x14ac:dyDescent="0.15">
      <c r="A54" s="2"/>
      <c r="B54" s="85" t="e">
        <f t="shared" si="9"/>
        <v>#VALUE!</v>
      </c>
      <c r="C54" s="86" t="e">
        <f t="shared" si="10"/>
        <v>#VALUE!</v>
      </c>
      <c r="D54" s="63" t="str">
        <f t="shared" ca="1" si="11"/>
        <v/>
      </c>
      <c r="E54" s="63" t="str">
        <f t="shared" ca="1" si="12"/>
        <v/>
      </c>
      <c r="F54" s="64" t="str">
        <f t="shared" ca="1" si="13"/>
        <v/>
      </c>
      <c r="G54" s="65" t="str">
        <f t="shared" ca="1" si="14"/>
        <v/>
      </c>
      <c r="H54" s="65" t="str">
        <f t="shared" ca="1" si="15"/>
        <v/>
      </c>
      <c r="I54" s="63" t="str">
        <f t="shared" ca="1" si="16"/>
        <v/>
      </c>
      <c r="J54" s="66" t="str">
        <f t="shared" ca="1" si="17"/>
        <v/>
      </c>
      <c r="K54" s="65" t="str">
        <f t="shared" ca="1" si="18"/>
        <v/>
      </c>
      <c r="M54" s="85" t="e">
        <f t="shared" si="19"/>
        <v>#VALUE!</v>
      </c>
      <c r="N54" s="86" t="e">
        <f t="shared" si="20"/>
        <v>#VALUE!</v>
      </c>
      <c r="O54" s="63" t="str">
        <f t="shared" ca="1" si="21"/>
        <v/>
      </c>
      <c r="P54" s="63" t="str">
        <f t="shared" ca="1" si="22"/>
        <v/>
      </c>
      <c r="Q54" s="64" t="str">
        <f t="shared" ca="1" si="23"/>
        <v/>
      </c>
      <c r="R54" s="65" t="str">
        <f t="shared" ca="1" si="24"/>
        <v/>
      </c>
      <c r="S54" s="65" t="str">
        <f t="shared" ca="1" si="25"/>
        <v/>
      </c>
      <c r="T54" s="63" t="str">
        <f t="shared" ca="1" si="26"/>
        <v/>
      </c>
      <c r="U54" s="66" t="str">
        <f t="shared" ca="1" si="27"/>
        <v/>
      </c>
      <c r="V54" s="65" t="str">
        <f t="shared" ca="1" si="28"/>
        <v/>
      </c>
    </row>
    <row r="55" spans="1:22" s="2" customFormat="1" ht="30" customHeight="1" x14ac:dyDescent="0.15">
      <c r="B55" s="83" t="e">
        <f t="shared" si="9"/>
        <v>#VALUE!</v>
      </c>
      <c r="C55" s="84" t="e">
        <f t="shared" si="10"/>
        <v>#VALUE!</v>
      </c>
      <c r="D55" s="67" t="str">
        <f t="shared" ca="1" si="11"/>
        <v/>
      </c>
      <c r="E55" s="67" t="str">
        <f t="shared" ca="1" si="12"/>
        <v/>
      </c>
      <c r="F55" s="68" t="str">
        <f t="shared" ca="1" si="13"/>
        <v/>
      </c>
      <c r="G55" s="69" t="str">
        <f t="shared" ca="1" si="14"/>
        <v/>
      </c>
      <c r="H55" s="69" t="str">
        <f t="shared" ca="1" si="15"/>
        <v/>
      </c>
      <c r="I55" s="67" t="str">
        <f t="shared" ca="1" si="16"/>
        <v/>
      </c>
      <c r="J55" s="70" t="str">
        <f t="shared" ca="1" si="17"/>
        <v/>
      </c>
      <c r="K55" s="69" t="str">
        <f t="shared" ca="1" si="18"/>
        <v/>
      </c>
      <c r="M55" s="83" t="e">
        <f t="shared" si="19"/>
        <v>#VALUE!</v>
      </c>
      <c r="N55" s="84" t="e">
        <f t="shared" si="20"/>
        <v>#VALUE!</v>
      </c>
      <c r="O55" s="67" t="str">
        <f t="shared" ca="1" si="21"/>
        <v/>
      </c>
      <c r="P55" s="67" t="str">
        <f t="shared" ca="1" si="22"/>
        <v/>
      </c>
      <c r="Q55" s="68" t="str">
        <f t="shared" ca="1" si="23"/>
        <v/>
      </c>
      <c r="R55" s="69" t="str">
        <f t="shared" ca="1" si="24"/>
        <v/>
      </c>
      <c r="S55" s="69" t="str">
        <f t="shared" ca="1" si="25"/>
        <v/>
      </c>
      <c r="T55" s="67" t="str">
        <f t="shared" ca="1" si="26"/>
        <v/>
      </c>
      <c r="U55" s="70" t="str">
        <f t="shared" ca="1" si="27"/>
        <v/>
      </c>
      <c r="V55" s="69" t="str">
        <f t="shared" ca="1" si="28"/>
        <v/>
      </c>
    </row>
    <row r="56" spans="1:22" ht="30" customHeight="1" x14ac:dyDescent="0.15">
      <c r="A56" s="2"/>
      <c r="B56" s="85" t="e">
        <f t="shared" si="9"/>
        <v>#VALUE!</v>
      </c>
      <c r="C56" s="86" t="e">
        <f t="shared" si="10"/>
        <v>#VALUE!</v>
      </c>
      <c r="D56" s="63" t="str">
        <f t="shared" ca="1" si="11"/>
        <v/>
      </c>
      <c r="E56" s="63" t="str">
        <f t="shared" ca="1" si="12"/>
        <v/>
      </c>
      <c r="F56" s="64" t="str">
        <f t="shared" ca="1" si="13"/>
        <v/>
      </c>
      <c r="G56" s="65" t="str">
        <f t="shared" ca="1" si="14"/>
        <v/>
      </c>
      <c r="H56" s="65" t="str">
        <f t="shared" ca="1" si="15"/>
        <v/>
      </c>
      <c r="I56" s="63" t="str">
        <f t="shared" ca="1" si="16"/>
        <v/>
      </c>
      <c r="J56" s="66" t="str">
        <f t="shared" ca="1" si="17"/>
        <v/>
      </c>
      <c r="K56" s="65" t="str">
        <f t="shared" ca="1" si="18"/>
        <v/>
      </c>
      <c r="M56" s="85" t="e">
        <f t="shared" si="19"/>
        <v>#VALUE!</v>
      </c>
      <c r="N56" s="86" t="e">
        <f t="shared" si="20"/>
        <v>#VALUE!</v>
      </c>
      <c r="O56" s="63" t="str">
        <f t="shared" ca="1" si="21"/>
        <v/>
      </c>
      <c r="P56" s="63" t="str">
        <f t="shared" ca="1" si="22"/>
        <v/>
      </c>
      <c r="Q56" s="64" t="str">
        <f t="shared" ca="1" si="23"/>
        <v/>
      </c>
      <c r="R56" s="65" t="str">
        <f t="shared" ca="1" si="24"/>
        <v/>
      </c>
      <c r="S56" s="65" t="str">
        <f t="shared" ca="1" si="25"/>
        <v/>
      </c>
      <c r="T56" s="63" t="str">
        <f t="shared" ca="1" si="26"/>
        <v/>
      </c>
      <c r="U56" s="66" t="str">
        <f t="shared" ca="1" si="27"/>
        <v/>
      </c>
      <c r="V56" s="65" t="str">
        <f t="shared" ca="1" si="28"/>
        <v/>
      </c>
    </row>
    <row r="57" spans="1:22" s="2" customFormat="1" ht="30" customHeight="1" x14ac:dyDescent="0.15">
      <c r="B57" s="83" t="e">
        <f t="shared" si="9"/>
        <v>#VALUE!</v>
      </c>
      <c r="C57" s="84" t="e">
        <f t="shared" si="10"/>
        <v>#VALUE!</v>
      </c>
      <c r="D57" s="67" t="str">
        <f t="shared" ca="1" si="11"/>
        <v/>
      </c>
      <c r="E57" s="67" t="str">
        <f t="shared" ca="1" si="12"/>
        <v/>
      </c>
      <c r="F57" s="68" t="str">
        <f t="shared" ca="1" si="13"/>
        <v/>
      </c>
      <c r="G57" s="69" t="str">
        <f t="shared" ca="1" si="14"/>
        <v/>
      </c>
      <c r="H57" s="69" t="str">
        <f t="shared" ca="1" si="15"/>
        <v/>
      </c>
      <c r="I57" s="67" t="str">
        <f t="shared" ca="1" si="16"/>
        <v/>
      </c>
      <c r="J57" s="70" t="str">
        <f t="shared" ca="1" si="17"/>
        <v/>
      </c>
      <c r="K57" s="69" t="str">
        <f t="shared" ca="1" si="18"/>
        <v/>
      </c>
      <c r="M57" s="83" t="e">
        <f t="shared" si="19"/>
        <v>#VALUE!</v>
      </c>
      <c r="N57" s="84" t="e">
        <f t="shared" si="20"/>
        <v>#VALUE!</v>
      </c>
      <c r="O57" s="67" t="str">
        <f t="shared" ca="1" si="21"/>
        <v/>
      </c>
      <c r="P57" s="67" t="str">
        <f t="shared" ca="1" si="22"/>
        <v/>
      </c>
      <c r="Q57" s="68" t="str">
        <f t="shared" ca="1" si="23"/>
        <v/>
      </c>
      <c r="R57" s="69" t="str">
        <f t="shared" ca="1" si="24"/>
        <v/>
      </c>
      <c r="S57" s="69" t="str">
        <f t="shared" ca="1" si="25"/>
        <v/>
      </c>
      <c r="T57" s="67" t="str">
        <f t="shared" ca="1" si="26"/>
        <v/>
      </c>
      <c r="U57" s="70" t="str">
        <f t="shared" ca="1" si="27"/>
        <v/>
      </c>
      <c r="V57" s="69" t="str">
        <f t="shared" ca="1" si="28"/>
        <v/>
      </c>
    </row>
    <row r="58" spans="1:22" ht="30" customHeight="1" x14ac:dyDescent="0.15">
      <c r="A58" s="2"/>
      <c r="B58" s="85" t="e">
        <f t="shared" si="9"/>
        <v>#VALUE!</v>
      </c>
      <c r="C58" s="86" t="e">
        <f t="shared" si="10"/>
        <v>#VALUE!</v>
      </c>
      <c r="D58" s="63" t="str">
        <f t="shared" ca="1" si="11"/>
        <v/>
      </c>
      <c r="E58" s="63" t="str">
        <f t="shared" ca="1" si="12"/>
        <v/>
      </c>
      <c r="F58" s="64" t="str">
        <f t="shared" ca="1" si="13"/>
        <v/>
      </c>
      <c r="G58" s="65" t="str">
        <f t="shared" ca="1" si="14"/>
        <v/>
      </c>
      <c r="H58" s="65" t="str">
        <f t="shared" ca="1" si="15"/>
        <v/>
      </c>
      <c r="I58" s="63" t="str">
        <f t="shared" ca="1" si="16"/>
        <v/>
      </c>
      <c r="J58" s="66" t="str">
        <f t="shared" ca="1" si="17"/>
        <v/>
      </c>
      <c r="K58" s="65" t="str">
        <f t="shared" ca="1" si="18"/>
        <v/>
      </c>
      <c r="M58" s="85" t="e">
        <f t="shared" si="19"/>
        <v>#VALUE!</v>
      </c>
      <c r="N58" s="86" t="e">
        <f t="shared" si="20"/>
        <v>#VALUE!</v>
      </c>
      <c r="O58" s="63" t="str">
        <f t="shared" ca="1" si="21"/>
        <v/>
      </c>
      <c r="P58" s="63" t="str">
        <f t="shared" ca="1" si="22"/>
        <v/>
      </c>
      <c r="Q58" s="64" t="str">
        <f t="shared" ca="1" si="23"/>
        <v/>
      </c>
      <c r="R58" s="65" t="str">
        <f t="shared" ca="1" si="24"/>
        <v/>
      </c>
      <c r="S58" s="65" t="str">
        <f t="shared" ca="1" si="25"/>
        <v/>
      </c>
      <c r="T58" s="63" t="str">
        <f t="shared" ca="1" si="26"/>
        <v/>
      </c>
      <c r="U58" s="66" t="str">
        <f t="shared" ca="1" si="27"/>
        <v/>
      </c>
      <c r="V58" s="65" t="str">
        <f t="shared" ca="1" si="28"/>
        <v/>
      </c>
    </row>
    <row r="59" spans="1:22" s="2" customFormat="1" ht="30" customHeight="1" x14ac:dyDescent="0.15">
      <c r="B59" s="83" t="e">
        <f t="shared" si="9"/>
        <v>#VALUE!</v>
      </c>
      <c r="C59" s="84" t="e">
        <f t="shared" si="10"/>
        <v>#VALUE!</v>
      </c>
      <c r="D59" s="67" t="str">
        <f t="shared" ca="1" si="11"/>
        <v/>
      </c>
      <c r="E59" s="67" t="str">
        <f t="shared" ca="1" si="12"/>
        <v/>
      </c>
      <c r="F59" s="68" t="str">
        <f t="shared" ca="1" si="13"/>
        <v/>
      </c>
      <c r="G59" s="69" t="str">
        <f t="shared" ca="1" si="14"/>
        <v/>
      </c>
      <c r="H59" s="69" t="str">
        <f t="shared" ca="1" si="15"/>
        <v/>
      </c>
      <c r="I59" s="67" t="str">
        <f t="shared" ca="1" si="16"/>
        <v/>
      </c>
      <c r="J59" s="70" t="str">
        <f t="shared" ca="1" si="17"/>
        <v/>
      </c>
      <c r="K59" s="69" t="str">
        <f t="shared" ca="1" si="18"/>
        <v/>
      </c>
      <c r="M59" s="83" t="e">
        <f t="shared" si="19"/>
        <v>#VALUE!</v>
      </c>
      <c r="N59" s="84" t="e">
        <f t="shared" si="20"/>
        <v>#VALUE!</v>
      </c>
      <c r="O59" s="67" t="str">
        <f t="shared" ca="1" si="21"/>
        <v/>
      </c>
      <c r="P59" s="67" t="str">
        <f t="shared" ca="1" si="22"/>
        <v/>
      </c>
      <c r="Q59" s="68" t="str">
        <f t="shared" ca="1" si="23"/>
        <v/>
      </c>
      <c r="R59" s="69" t="str">
        <f t="shared" ca="1" si="24"/>
        <v/>
      </c>
      <c r="S59" s="69" t="str">
        <f t="shared" ca="1" si="25"/>
        <v/>
      </c>
      <c r="T59" s="67" t="str">
        <f t="shared" ca="1" si="26"/>
        <v/>
      </c>
      <c r="U59" s="70" t="str">
        <f t="shared" ca="1" si="27"/>
        <v/>
      </c>
      <c r="V59" s="69" t="str">
        <f t="shared" ca="1" si="28"/>
        <v/>
      </c>
    </row>
    <row r="60" spans="1:22" ht="30" customHeight="1" x14ac:dyDescent="0.15">
      <c r="A60" s="2"/>
      <c r="B60" s="85" t="e">
        <f t="shared" si="9"/>
        <v>#VALUE!</v>
      </c>
      <c r="C60" s="86" t="e">
        <f t="shared" si="10"/>
        <v>#VALUE!</v>
      </c>
      <c r="D60" s="63" t="str">
        <f t="shared" ca="1" si="11"/>
        <v/>
      </c>
      <c r="E60" s="63" t="str">
        <f t="shared" ca="1" si="12"/>
        <v/>
      </c>
      <c r="F60" s="64" t="str">
        <f t="shared" ca="1" si="13"/>
        <v/>
      </c>
      <c r="G60" s="65" t="str">
        <f t="shared" ca="1" si="14"/>
        <v/>
      </c>
      <c r="H60" s="65" t="str">
        <f t="shared" ca="1" si="15"/>
        <v/>
      </c>
      <c r="I60" s="63" t="str">
        <f t="shared" ca="1" si="16"/>
        <v/>
      </c>
      <c r="J60" s="66" t="str">
        <f t="shared" ca="1" si="17"/>
        <v/>
      </c>
      <c r="K60" s="65" t="str">
        <f t="shared" ca="1" si="18"/>
        <v/>
      </c>
      <c r="M60" s="85" t="e">
        <f t="shared" si="19"/>
        <v>#VALUE!</v>
      </c>
      <c r="N60" s="86" t="e">
        <f t="shared" si="20"/>
        <v>#VALUE!</v>
      </c>
      <c r="O60" s="63" t="str">
        <f t="shared" ca="1" si="21"/>
        <v/>
      </c>
      <c r="P60" s="63" t="str">
        <f t="shared" ca="1" si="22"/>
        <v/>
      </c>
      <c r="Q60" s="64" t="str">
        <f t="shared" ca="1" si="23"/>
        <v/>
      </c>
      <c r="R60" s="65" t="str">
        <f t="shared" ca="1" si="24"/>
        <v/>
      </c>
      <c r="S60" s="65" t="str">
        <f t="shared" ca="1" si="25"/>
        <v/>
      </c>
      <c r="T60" s="63" t="str">
        <f t="shared" ca="1" si="26"/>
        <v/>
      </c>
      <c r="U60" s="66" t="str">
        <f t="shared" ca="1" si="27"/>
        <v/>
      </c>
      <c r="V60" s="65" t="str">
        <f t="shared" ca="1" si="28"/>
        <v/>
      </c>
    </row>
    <row r="61" spans="1:22" s="2" customFormat="1" ht="30" customHeight="1" x14ac:dyDescent="0.15">
      <c r="B61" s="83" t="e">
        <f t="shared" si="9"/>
        <v>#VALUE!</v>
      </c>
      <c r="C61" s="84" t="e">
        <f t="shared" si="10"/>
        <v>#VALUE!</v>
      </c>
      <c r="D61" s="67" t="str">
        <f t="shared" ca="1" si="11"/>
        <v/>
      </c>
      <c r="E61" s="67" t="str">
        <f t="shared" ca="1" si="12"/>
        <v/>
      </c>
      <c r="F61" s="68" t="str">
        <f t="shared" ca="1" si="13"/>
        <v/>
      </c>
      <c r="G61" s="69" t="str">
        <f t="shared" ca="1" si="14"/>
        <v/>
      </c>
      <c r="H61" s="69" t="str">
        <f t="shared" ca="1" si="15"/>
        <v/>
      </c>
      <c r="I61" s="67" t="str">
        <f t="shared" ca="1" si="16"/>
        <v/>
      </c>
      <c r="J61" s="70" t="str">
        <f t="shared" ca="1" si="17"/>
        <v/>
      </c>
      <c r="K61" s="69" t="str">
        <f t="shared" ca="1" si="18"/>
        <v/>
      </c>
      <c r="M61" s="83" t="e">
        <f t="shared" si="19"/>
        <v>#VALUE!</v>
      </c>
      <c r="N61" s="84" t="e">
        <f t="shared" si="20"/>
        <v>#VALUE!</v>
      </c>
      <c r="O61" s="67" t="str">
        <f t="shared" ca="1" si="21"/>
        <v/>
      </c>
      <c r="P61" s="67" t="str">
        <f t="shared" ca="1" si="22"/>
        <v/>
      </c>
      <c r="Q61" s="68" t="str">
        <f t="shared" ca="1" si="23"/>
        <v/>
      </c>
      <c r="R61" s="69" t="str">
        <f t="shared" ca="1" si="24"/>
        <v/>
      </c>
      <c r="S61" s="69" t="str">
        <f t="shared" ca="1" si="25"/>
        <v/>
      </c>
      <c r="T61" s="67" t="str">
        <f t="shared" ca="1" si="26"/>
        <v/>
      </c>
      <c r="U61" s="70" t="str">
        <f t="shared" ca="1" si="27"/>
        <v/>
      </c>
      <c r="V61" s="69" t="str">
        <f t="shared" ca="1" si="28"/>
        <v/>
      </c>
    </row>
    <row r="62" spans="1:22" ht="30" customHeight="1" x14ac:dyDescent="0.15">
      <c r="A62" s="2"/>
      <c r="B62" s="85" t="e">
        <f t="shared" si="9"/>
        <v>#VALUE!</v>
      </c>
      <c r="C62" s="86" t="e">
        <f t="shared" si="10"/>
        <v>#VALUE!</v>
      </c>
      <c r="D62" s="63" t="str">
        <f t="shared" ca="1" si="11"/>
        <v/>
      </c>
      <c r="E62" s="63" t="str">
        <f t="shared" ca="1" si="12"/>
        <v/>
      </c>
      <c r="F62" s="64" t="str">
        <f t="shared" ca="1" si="13"/>
        <v/>
      </c>
      <c r="G62" s="65" t="str">
        <f t="shared" ca="1" si="14"/>
        <v/>
      </c>
      <c r="H62" s="65" t="str">
        <f t="shared" ca="1" si="15"/>
        <v/>
      </c>
      <c r="I62" s="63" t="str">
        <f t="shared" ca="1" si="16"/>
        <v/>
      </c>
      <c r="J62" s="66" t="str">
        <f t="shared" ca="1" si="17"/>
        <v/>
      </c>
      <c r="K62" s="65" t="str">
        <f t="shared" ca="1" si="18"/>
        <v/>
      </c>
      <c r="M62" s="85" t="e">
        <f t="shared" si="19"/>
        <v>#VALUE!</v>
      </c>
      <c r="N62" s="86" t="e">
        <f t="shared" si="20"/>
        <v>#VALUE!</v>
      </c>
      <c r="O62" s="63" t="str">
        <f t="shared" ca="1" si="21"/>
        <v/>
      </c>
      <c r="P62" s="63" t="str">
        <f t="shared" ca="1" si="22"/>
        <v/>
      </c>
      <c r="Q62" s="64" t="str">
        <f t="shared" ca="1" si="23"/>
        <v/>
      </c>
      <c r="R62" s="65" t="str">
        <f t="shared" ca="1" si="24"/>
        <v/>
      </c>
      <c r="S62" s="65" t="str">
        <f t="shared" ca="1" si="25"/>
        <v/>
      </c>
      <c r="T62" s="63" t="str">
        <f t="shared" ca="1" si="26"/>
        <v/>
      </c>
      <c r="U62" s="66" t="str">
        <f t="shared" ca="1" si="27"/>
        <v/>
      </c>
      <c r="V62" s="65" t="str">
        <f t="shared" ca="1" si="28"/>
        <v/>
      </c>
    </row>
    <row r="63" spans="1:22" s="2" customFormat="1" ht="30" customHeight="1" x14ac:dyDescent="0.15">
      <c r="B63" s="83" t="e">
        <f t="shared" si="9"/>
        <v>#VALUE!</v>
      </c>
      <c r="C63" s="84" t="e">
        <f t="shared" si="10"/>
        <v>#VALUE!</v>
      </c>
      <c r="D63" s="67" t="str">
        <f t="shared" ca="1" si="11"/>
        <v/>
      </c>
      <c r="E63" s="67" t="str">
        <f t="shared" ca="1" si="12"/>
        <v/>
      </c>
      <c r="F63" s="68" t="str">
        <f t="shared" ca="1" si="13"/>
        <v/>
      </c>
      <c r="G63" s="69" t="str">
        <f t="shared" ca="1" si="14"/>
        <v/>
      </c>
      <c r="H63" s="69" t="str">
        <f t="shared" ca="1" si="15"/>
        <v/>
      </c>
      <c r="I63" s="67" t="str">
        <f t="shared" ca="1" si="16"/>
        <v/>
      </c>
      <c r="J63" s="70" t="str">
        <f t="shared" ca="1" si="17"/>
        <v/>
      </c>
      <c r="K63" s="69" t="str">
        <f t="shared" ca="1" si="18"/>
        <v/>
      </c>
      <c r="M63" s="83" t="e">
        <f t="shared" si="19"/>
        <v>#VALUE!</v>
      </c>
      <c r="N63" s="84" t="e">
        <f t="shared" si="20"/>
        <v>#VALUE!</v>
      </c>
      <c r="O63" s="67" t="str">
        <f t="shared" ca="1" si="21"/>
        <v/>
      </c>
      <c r="P63" s="67" t="str">
        <f t="shared" ca="1" si="22"/>
        <v/>
      </c>
      <c r="Q63" s="68" t="str">
        <f t="shared" ca="1" si="23"/>
        <v/>
      </c>
      <c r="R63" s="69" t="str">
        <f t="shared" ca="1" si="24"/>
        <v/>
      </c>
      <c r="S63" s="69" t="str">
        <f t="shared" ca="1" si="25"/>
        <v/>
      </c>
      <c r="T63" s="67" t="str">
        <f t="shared" ca="1" si="26"/>
        <v/>
      </c>
      <c r="U63" s="70" t="str">
        <f t="shared" ca="1" si="27"/>
        <v/>
      </c>
      <c r="V63" s="69" t="str">
        <f t="shared" ca="1" si="28"/>
        <v/>
      </c>
    </row>
    <row r="64" spans="1:22" ht="30" customHeight="1" x14ac:dyDescent="0.15">
      <c r="A64" s="2"/>
      <c r="B64" s="85" t="e">
        <f t="shared" si="9"/>
        <v>#VALUE!</v>
      </c>
      <c r="C64" s="86" t="e">
        <f t="shared" si="10"/>
        <v>#VALUE!</v>
      </c>
      <c r="D64" s="63" t="str">
        <f t="shared" ca="1" si="11"/>
        <v/>
      </c>
      <c r="E64" s="63" t="str">
        <f t="shared" ca="1" si="12"/>
        <v/>
      </c>
      <c r="F64" s="64" t="str">
        <f t="shared" ca="1" si="13"/>
        <v/>
      </c>
      <c r="G64" s="65" t="str">
        <f t="shared" ca="1" si="14"/>
        <v/>
      </c>
      <c r="H64" s="65" t="str">
        <f t="shared" ca="1" si="15"/>
        <v/>
      </c>
      <c r="I64" s="63" t="str">
        <f t="shared" ca="1" si="16"/>
        <v/>
      </c>
      <c r="J64" s="66" t="str">
        <f t="shared" ca="1" si="17"/>
        <v/>
      </c>
      <c r="K64" s="65" t="str">
        <f t="shared" ca="1" si="18"/>
        <v/>
      </c>
      <c r="M64" s="85" t="e">
        <f t="shared" si="19"/>
        <v>#VALUE!</v>
      </c>
      <c r="N64" s="86" t="e">
        <f t="shared" si="20"/>
        <v>#VALUE!</v>
      </c>
      <c r="O64" s="63" t="str">
        <f t="shared" ca="1" si="21"/>
        <v/>
      </c>
      <c r="P64" s="63" t="str">
        <f t="shared" ca="1" si="22"/>
        <v/>
      </c>
      <c r="Q64" s="64" t="str">
        <f t="shared" ca="1" si="23"/>
        <v/>
      </c>
      <c r="R64" s="65" t="str">
        <f t="shared" ca="1" si="24"/>
        <v/>
      </c>
      <c r="S64" s="65" t="str">
        <f t="shared" ca="1" si="25"/>
        <v/>
      </c>
      <c r="T64" s="63" t="str">
        <f t="shared" ca="1" si="26"/>
        <v/>
      </c>
      <c r="U64" s="66" t="str">
        <f t="shared" ca="1" si="27"/>
        <v/>
      </c>
      <c r="V64" s="65" t="str">
        <f t="shared" ca="1" si="28"/>
        <v/>
      </c>
    </row>
    <row r="65" spans="1:23" s="2" customFormat="1" ht="30" customHeight="1" x14ac:dyDescent="0.15">
      <c r="B65" s="83" t="e">
        <f t="shared" si="9"/>
        <v>#VALUE!</v>
      </c>
      <c r="C65" s="84" t="e">
        <f t="shared" si="10"/>
        <v>#VALUE!</v>
      </c>
      <c r="D65" s="67" t="str">
        <f t="shared" ca="1" si="11"/>
        <v/>
      </c>
      <c r="E65" s="67" t="str">
        <f t="shared" ca="1" si="12"/>
        <v/>
      </c>
      <c r="F65" s="68" t="str">
        <f t="shared" ca="1" si="13"/>
        <v/>
      </c>
      <c r="G65" s="69" t="str">
        <f t="shared" ca="1" si="14"/>
        <v/>
      </c>
      <c r="H65" s="69" t="str">
        <f t="shared" ca="1" si="15"/>
        <v/>
      </c>
      <c r="I65" s="67" t="str">
        <f t="shared" ca="1" si="16"/>
        <v/>
      </c>
      <c r="J65" s="70" t="str">
        <f t="shared" ca="1" si="17"/>
        <v/>
      </c>
      <c r="K65" s="69" t="str">
        <f t="shared" ca="1" si="18"/>
        <v/>
      </c>
      <c r="M65" s="83" t="e">
        <f t="shared" si="19"/>
        <v>#VALUE!</v>
      </c>
      <c r="N65" s="84" t="e">
        <f t="shared" si="20"/>
        <v>#VALUE!</v>
      </c>
      <c r="O65" s="67" t="str">
        <f t="shared" ca="1" si="21"/>
        <v/>
      </c>
      <c r="P65" s="67" t="str">
        <f t="shared" ca="1" si="22"/>
        <v/>
      </c>
      <c r="Q65" s="68" t="str">
        <f t="shared" ca="1" si="23"/>
        <v/>
      </c>
      <c r="R65" s="69" t="str">
        <f t="shared" ca="1" si="24"/>
        <v/>
      </c>
      <c r="S65" s="69" t="str">
        <f t="shared" ca="1" si="25"/>
        <v/>
      </c>
      <c r="T65" s="67" t="str">
        <f t="shared" ca="1" si="26"/>
        <v/>
      </c>
      <c r="U65" s="70" t="str">
        <f t="shared" ca="1" si="27"/>
        <v/>
      </c>
      <c r="V65" s="69" t="str">
        <f t="shared" ca="1" si="28"/>
        <v/>
      </c>
    </row>
    <row r="66" spans="1:23" ht="30" customHeight="1" x14ac:dyDescent="0.15">
      <c r="A66" s="2"/>
      <c r="B66" s="85" t="e">
        <f t="shared" si="9"/>
        <v>#VALUE!</v>
      </c>
      <c r="C66" s="86" t="e">
        <f t="shared" si="10"/>
        <v>#VALUE!</v>
      </c>
      <c r="D66" s="63" t="str">
        <f t="shared" ca="1" si="11"/>
        <v/>
      </c>
      <c r="E66" s="63" t="str">
        <f t="shared" ca="1" si="12"/>
        <v/>
      </c>
      <c r="F66" s="64" t="str">
        <f t="shared" ca="1" si="13"/>
        <v/>
      </c>
      <c r="G66" s="65" t="str">
        <f t="shared" ca="1" si="14"/>
        <v/>
      </c>
      <c r="H66" s="65" t="str">
        <f t="shared" ca="1" si="15"/>
        <v/>
      </c>
      <c r="I66" s="63" t="str">
        <f t="shared" ca="1" si="16"/>
        <v/>
      </c>
      <c r="J66" s="66" t="str">
        <f t="shared" ca="1" si="17"/>
        <v/>
      </c>
      <c r="K66" s="65" t="str">
        <f t="shared" ca="1" si="18"/>
        <v/>
      </c>
      <c r="M66" s="85" t="e">
        <f t="shared" si="19"/>
        <v>#VALUE!</v>
      </c>
      <c r="N66" s="86" t="e">
        <f t="shared" si="20"/>
        <v>#VALUE!</v>
      </c>
      <c r="O66" s="63" t="str">
        <f t="shared" ca="1" si="21"/>
        <v/>
      </c>
      <c r="P66" s="63" t="str">
        <f t="shared" ca="1" si="22"/>
        <v/>
      </c>
      <c r="Q66" s="64" t="str">
        <f t="shared" ca="1" si="23"/>
        <v/>
      </c>
      <c r="R66" s="65" t="str">
        <f t="shared" ca="1" si="24"/>
        <v/>
      </c>
      <c r="S66" s="65" t="str">
        <f t="shared" ca="1" si="25"/>
        <v/>
      </c>
      <c r="T66" s="63" t="str">
        <f t="shared" ca="1" si="26"/>
        <v/>
      </c>
      <c r="U66" s="66" t="str">
        <f t="shared" ca="1" si="27"/>
        <v/>
      </c>
      <c r="V66" s="65" t="str">
        <f t="shared" ca="1" si="28"/>
        <v/>
      </c>
    </row>
    <row r="67" spans="1:23" s="2" customFormat="1" ht="30" customHeight="1" x14ac:dyDescent="0.15">
      <c r="B67" s="83" t="e">
        <f t="shared" si="9"/>
        <v>#VALUE!</v>
      </c>
      <c r="C67" s="84" t="e">
        <f t="shared" si="10"/>
        <v>#VALUE!</v>
      </c>
      <c r="D67" s="67" t="str">
        <f t="shared" ca="1" si="11"/>
        <v/>
      </c>
      <c r="E67" s="67" t="str">
        <f t="shared" ca="1" si="12"/>
        <v/>
      </c>
      <c r="F67" s="68" t="str">
        <f t="shared" ca="1" si="13"/>
        <v/>
      </c>
      <c r="G67" s="69" t="str">
        <f t="shared" ca="1" si="14"/>
        <v/>
      </c>
      <c r="H67" s="69" t="str">
        <f t="shared" ca="1" si="15"/>
        <v/>
      </c>
      <c r="I67" s="67" t="str">
        <f t="shared" ca="1" si="16"/>
        <v/>
      </c>
      <c r="J67" s="70" t="str">
        <f t="shared" ca="1" si="17"/>
        <v/>
      </c>
      <c r="K67" s="69" t="str">
        <f t="shared" ca="1" si="18"/>
        <v/>
      </c>
      <c r="M67" s="83" t="e">
        <f t="shared" si="19"/>
        <v>#VALUE!</v>
      </c>
      <c r="N67" s="84" t="e">
        <f t="shared" si="20"/>
        <v>#VALUE!</v>
      </c>
      <c r="O67" s="67" t="str">
        <f t="shared" ca="1" si="21"/>
        <v/>
      </c>
      <c r="P67" s="67" t="str">
        <f t="shared" ca="1" si="22"/>
        <v/>
      </c>
      <c r="Q67" s="68" t="str">
        <f t="shared" ca="1" si="23"/>
        <v/>
      </c>
      <c r="R67" s="69" t="str">
        <f t="shared" ca="1" si="24"/>
        <v/>
      </c>
      <c r="S67" s="69" t="str">
        <f t="shared" ca="1" si="25"/>
        <v/>
      </c>
      <c r="T67" s="67" t="str">
        <f t="shared" ca="1" si="26"/>
        <v/>
      </c>
      <c r="U67" s="70" t="str">
        <f t="shared" ca="1" si="27"/>
        <v/>
      </c>
      <c r="V67" s="69" t="str">
        <f t="shared" ca="1" si="28"/>
        <v/>
      </c>
    </row>
    <row r="68" spans="1:23" ht="30" customHeight="1" x14ac:dyDescent="0.15">
      <c r="A68" s="2"/>
      <c r="B68" s="85" t="e">
        <f t="shared" si="9"/>
        <v>#VALUE!</v>
      </c>
      <c r="C68" s="86" t="e">
        <f t="shared" si="10"/>
        <v>#VALUE!</v>
      </c>
      <c r="D68" s="63" t="str">
        <f t="shared" ca="1" si="11"/>
        <v/>
      </c>
      <c r="E68" s="63" t="str">
        <f t="shared" ca="1" si="12"/>
        <v/>
      </c>
      <c r="F68" s="64" t="str">
        <f t="shared" ca="1" si="13"/>
        <v/>
      </c>
      <c r="G68" s="65" t="str">
        <f t="shared" ca="1" si="14"/>
        <v/>
      </c>
      <c r="H68" s="65" t="str">
        <f t="shared" ca="1" si="15"/>
        <v/>
      </c>
      <c r="I68" s="63" t="str">
        <f t="shared" ca="1" si="16"/>
        <v/>
      </c>
      <c r="J68" s="66" t="str">
        <f t="shared" ca="1" si="17"/>
        <v/>
      </c>
      <c r="K68" s="65" t="str">
        <f t="shared" ca="1" si="18"/>
        <v/>
      </c>
      <c r="M68" s="85" t="e">
        <f t="shared" si="19"/>
        <v>#VALUE!</v>
      </c>
      <c r="N68" s="86" t="e">
        <f t="shared" si="20"/>
        <v>#VALUE!</v>
      </c>
      <c r="O68" s="63" t="str">
        <f t="shared" ca="1" si="21"/>
        <v/>
      </c>
      <c r="P68" s="63" t="str">
        <f t="shared" ca="1" si="22"/>
        <v/>
      </c>
      <c r="Q68" s="64" t="str">
        <f t="shared" ca="1" si="23"/>
        <v/>
      </c>
      <c r="R68" s="65" t="str">
        <f t="shared" ca="1" si="24"/>
        <v/>
      </c>
      <c r="S68" s="65" t="str">
        <f t="shared" ca="1" si="25"/>
        <v/>
      </c>
      <c r="T68" s="63" t="str">
        <f t="shared" ca="1" si="26"/>
        <v/>
      </c>
      <c r="U68" s="66" t="str">
        <f t="shared" ca="1" si="27"/>
        <v/>
      </c>
      <c r="V68" s="65" t="str">
        <f t="shared" ca="1" si="28"/>
        <v/>
      </c>
    </row>
    <row r="69" spans="1:23" s="2" customFormat="1" ht="30" customHeight="1" x14ac:dyDescent="0.15">
      <c r="B69" s="83" t="e">
        <f t="shared" si="9"/>
        <v>#VALUE!</v>
      </c>
      <c r="C69" s="84" t="e">
        <f t="shared" si="10"/>
        <v>#VALUE!</v>
      </c>
      <c r="D69" s="67" t="str">
        <f t="shared" ca="1" si="11"/>
        <v/>
      </c>
      <c r="E69" s="67" t="str">
        <f t="shared" ca="1" si="12"/>
        <v/>
      </c>
      <c r="F69" s="68" t="str">
        <f t="shared" ca="1" si="13"/>
        <v/>
      </c>
      <c r="G69" s="69" t="str">
        <f t="shared" ca="1" si="14"/>
        <v/>
      </c>
      <c r="H69" s="69" t="str">
        <f t="shared" ca="1" si="15"/>
        <v/>
      </c>
      <c r="I69" s="67" t="str">
        <f t="shared" ca="1" si="16"/>
        <v/>
      </c>
      <c r="J69" s="70" t="str">
        <f t="shared" ca="1" si="17"/>
        <v/>
      </c>
      <c r="K69" s="69" t="str">
        <f t="shared" ca="1" si="18"/>
        <v/>
      </c>
      <c r="M69" s="83" t="e">
        <f t="shared" si="19"/>
        <v>#VALUE!</v>
      </c>
      <c r="N69" s="84" t="e">
        <f t="shared" si="20"/>
        <v>#VALUE!</v>
      </c>
      <c r="O69" s="67" t="str">
        <f t="shared" ca="1" si="21"/>
        <v/>
      </c>
      <c r="P69" s="67" t="str">
        <f t="shared" ca="1" si="22"/>
        <v/>
      </c>
      <c r="Q69" s="68" t="str">
        <f t="shared" ca="1" si="23"/>
        <v/>
      </c>
      <c r="R69" s="69" t="str">
        <f t="shared" ca="1" si="24"/>
        <v/>
      </c>
      <c r="S69" s="69" t="str">
        <f t="shared" ca="1" si="25"/>
        <v/>
      </c>
      <c r="T69" s="67" t="str">
        <f t="shared" ca="1" si="26"/>
        <v/>
      </c>
      <c r="U69" s="70" t="str">
        <f t="shared" ca="1" si="27"/>
        <v/>
      </c>
      <c r="V69" s="69" t="str">
        <f t="shared" ca="1" si="28"/>
        <v/>
      </c>
    </row>
    <row r="70" spans="1:23" ht="30" customHeight="1" x14ac:dyDescent="0.15">
      <c r="A70" s="2"/>
      <c r="B70" s="85" t="e">
        <f t="shared" si="9"/>
        <v>#VALUE!</v>
      </c>
      <c r="C70" s="86" t="e">
        <f t="shared" si="10"/>
        <v>#VALUE!</v>
      </c>
      <c r="D70" s="63" t="str">
        <f t="shared" ca="1" si="11"/>
        <v/>
      </c>
      <c r="E70" s="63" t="str">
        <f t="shared" ca="1" si="12"/>
        <v/>
      </c>
      <c r="F70" s="64" t="str">
        <f t="shared" ca="1" si="13"/>
        <v/>
      </c>
      <c r="G70" s="65" t="str">
        <f t="shared" ca="1" si="14"/>
        <v/>
      </c>
      <c r="H70" s="65" t="str">
        <f t="shared" ca="1" si="15"/>
        <v/>
      </c>
      <c r="I70" s="63" t="str">
        <f t="shared" ca="1" si="16"/>
        <v/>
      </c>
      <c r="J70" s="66" t="str">
        <f t="shared" ca="1" si="17"/>
        <v/>
      </c>
      <c r="K70" s="65" t="str">
        <f t="shared" ca="1" si="18"/>
        <v/>
      </c>
      <c r="M70" s="85" t="e">
        <f t="shared" si="19"/>
        <v>#VALUE!</v>
      </c>
      <c r="N70" s="86" t="e">
        <f t="shared" si="20"/>
        <v>#VALUE!</v>
      </c>
      <c r="O70" s="63" t="str">
        <f t="shared" ca="1" si="21"/>
        <v/>
      </c>
      <c r="P70" s="63" t="str">
        <f t="shared" ca="1" si="22"/>
        <v/>
      </c>
      <c r="Q70" s="64" t="str">
        <f t="shared" ca="1" si="23"/>
        <v/>
      </c>
      <c r="R70" s="65" t="str">
        <f t="shared" ca="1" si="24"/>
        <v/>
      </c>
      <c r="S70" s="65" t="str">
        <f t="shared" ca="1" si="25"/>
        <v/>
      </c>
      <c r="T70" s="63" t="str">
        <f t="shared" ca="1" si="26"/>
        <v/>
      </c>
      <c r="U70" s="66" t="str">
        <f t="shared" ca="1" si="27"/>
        <v/>
      </c>
      <c r="V70" s="65" t="str">
        <f t="shared" ca="1" si="28"/>
        <v/>
      </c>
      <c r="W70" s="2"/>
    </row>
    <row r="71" spans="1:23" s="2" customFormat="1" ht="30" customHeight="1" x14ac:dyDescent="0.15">
      <c r="B71" s="83" t="e">
        <f t="shared" si="9"/>
        <v>#VALUE!</v>
      </c>
      <c r="C71" s="84" t="e">
        <f t="shared" si="10"/>
        <v>#VALUE!</v>
      </c>
      <c r="D71" s="67" t="str">
        <f t="shared" ca="1" si="11"/>
        <v/>
      </c>
      <c r="E71" s="67" t="str">
        <f t="shared" ca="1" si="12"/>
        <v/>
      </c>
      <c r="F71" s="68" t="str">
        <f t="shared" ca="1" si="13"/>
        <v/>
      </c>
      <c r="G71" s="69" t="str">
        <f t="shared" ca="1" si="14"/>
        <v/>
      </c>
      <c r="H71" s="69" t="str">
        <f t="shared" ca="1" si="15"/>
        <v/>
      </c>
      <c r="I71" s="67" t="str">
        <f t="shared" ca="1" si="16"/>
        <v/>
      </c>
      <c r="J71" s="70" t="str">
        <f t="shared" ca="1" si="17"/>
        <v/>
      </c>
      <c r="K71" s="69" t="str">
        <f t="shared" ca="1" si="18"/>
        <v/>
      </c>
      <c r="M71" s="83" t="e">
        <f t="shared" si="19"/>
        <v>#VALUE!</v>
      </c>
      <c r="N71" s="84" t="e">
        <f t="shared" si="20"/>
        <v>#VALUE!</v>
      </c>
      <c r="O71" s="67" t="str">
        <f t="shared" ca="1" si="21"/>
        <v/>
      </c>
      <c r="P71" s="67" t="str">
        <f t="shared" ca="1" si="22"/>
        <v/>
      </c>
      <c r="Q71" s="68" t="str">
        <f t="shared" ca="1" si="23"/>
        <v/>
      </c>
      <c r="R71" s="69" t="str">
        <f t="shared" ca="1" si="24"/>
        <v/>
      </c>
      <c r="S71" s="69" t="str">
        <f t="shared" ca="1" si="25"/>
        <v/>
      </c>
      <c r="T71" s="67" t="str">
        <f t="shared" ca="1" si="26"/>
        <v/>
      </c>
      <c r="U71" s="70" t="str">
        <f t="shared" ca="1" si="27"/>
        <v/>
      </c>
      <c r="V71" s="69" t="str">
        <f t="shared" ca="1" si="28"/>
        <v/>
      </c>
    </row>
    <row r="72" spans="1:23" ht="30" customHeight="1" x14ac:dyDescent="0.15">
      <c r="A72" s="2"/>
      <c r="B72" s="85" t="e">
        <f>IF(DAY(B71+1)&lt;&gt;29,"",B71+1)</f>
        <v>#VALUE!</v>
      </c>
      <c r="C72" s="86" t="e">
        <f t="shared" si="10"/>
        <v>#VALUE!</v>
      </c>
      <c r="D72" s="63" t="str">
        <f t="shared" ca="1" si="11"/>
        <v/>
      </c>
      <c r="E72" s="63" t="str">
        <f t="shared" ca="1" si="12"/>
        <v/>
      </c>
      <c r="F72" s="64" t="str">
        <f t="shared" ca="1" si="13"/>
        <v/>
      </c>
      <c r="G72" s="65" t="str">
        <f t="shared" ca="1" si="14"/>
        <v/>
      </c>
      <c r="H72" s="65" t="str">
        <f t="shared" ca="1" si="15"/>
        <v/>
      </c>
      <c r="I72" s="63" t="str">
        <f t="shared" ca="1" si="16"/>
        <v/>
      </c>
      <c r="J72" s="66" t="str">
        <f t="shared" ca="1" si="17"/>
        <v/>
      </c>
      <c r="K72" s="65" t="str">
        <f t="shared" ca="1" si="18"/>
        <v/>
      </c>
      <c r="M72" s="85" t="e">
        <f>IF(DAY(M71+1)&lt;&gt;29,"",M71+1)</f>
        <v>#VALUE!</v>
      </c>
      <c r="N72" s="86" t="e">
        <f t="shared" si="20"/>
        <v>#VALUE!</v>
      </c>
      <c r="O72" s="63" t="str">
        <f t="shared" ca="1" si="21"/>
        <v/>
      </c>
      <c r="P72" s="63" t="str">
        <f t="shared" ca="1" si="22"/>
        <v/>
      </c>
      <c r="Q72" s="64" t="str">
        <f t="shared" ca="1" si="23"/>
        <v/>
      </c>
      <c r="R72" s="65" t="str">
        <f t="shared" ca="1" si="24"/>
        <v/>
      </c>
      <c r="S72" s="65" t="str">
        <f t="shared" ca="1" si="25"/>
        <v/>
      </c>
      <c r="T72" s="63" t="str">
        <f t="shared" ca="1" si="26"/>
        <v/>
      </c>
      <c r="U72" s="66" t="str">
        <f t="shared" ca="1" si="27"/>
        <v/>
      </c>
      <c r="V72" s="65" t="str">
        <f t="shared" ca="1" si="28"/>
        <v/>
      </c>
      <c r="W72" s="2"/>
    </row>
    <row r="73" spans="1:23" s="2" customFormat="1" ht="30" customHeight="1" x14ac:dyDescent="0.15">
      <c r="B73" s="83" t="e">
        <f>IF(DAY(B71+2)&lt;&gt;30,"",B71+2)</f>
        <v>#VALUE!</v>
      </c>
      <c r="C73" s="84" t="e">
        <f t="shared" si="10"/>
        <v>#VALUE!</v>
      </c>
      <c r="D73" s="67" t="str">
        <f t="shared" ca="1" si="11"/>
        <v/>
      </c>
      <c r="E73" s="67" t="str">
        <f t="shared" ca="1" si="12"/>
        <v/>
      </c>
      <c r="F73" s="68" t="str">
        <f t="shared" ca="1" si="13"/>
        <v/>
      </c>
      <c r="G73" s="69" t="str">
        <f t="shared" ca="1" si="14"/>
        <v/>
      </c>
      <c r="H73" s="69" t="str">
        <f t="shared" ca="1" si="15"/>
        <v/>
      </c>
      <c r="I73" s="67" t="str">
        <f t="shared" ca="1" si="16"/>
        <v/>
      </c>
      <c r="J73" s="70" t="str">
        <f t="shared" ca="1" si="17"/>
        <v/>
      </c>
      <c r="K73" s="69" t="str">
        <f t="shared" ca="1" si="18"/>
        <v/>
      </c>
      <c r="M73" s="83" t="e">
        <f>IF(DAY(M71+2)&lt;&gt;30,"",M71+2)</f>
        <v>#VALUE!</v>
      </c>
      <c r="N73" s="84" t="e">
        <f t="shared" si="20"/>
        <v>#VALUE!</v>
      </c>
      <c r="O73" s="67" t="str">
        <f t="shared" ca="1" si="21"/>
        <v/>
      </c>
      <c r="P73" s="67" t="str">
        <f t="shared" ca="1" si="22"/>
        <v/>
      </c>
      <c r="Q73" s="68" t="str">
        <f t="shared" ca="1" si="23"/>
        <v/>
      </c>
      <c r="R73" s="69" t="str">
        <f t="shared" ca="1" si="24"/>
        <v/>
      </c>
      <c r="S73" s="69" t="str">
        <f t="shared" ca="1" si="25"/>
        <v/>
      </c>
      <c r="T73" s="67" t="str">
        <f t="shared" ca="1" si="26"/>
        <v/>
      </c>
      <c r="U73" s="70" t="str">
        <f t="shared" ca="1" si="27"/>
        <v/>
      </c>
      <c r="V73" s="69" t="str">
        <f t="shared" ca="1" si="28"/>
        <v/>
      </c>
    </row>
    <row r="74" spans="1:23" ht="30" customHeight="1" x14ac:dyDescent="0.15">
      <c r="A74" s="2"/>
      <c r="B74" s="87" t="e">
        <f>IF(DAY(B71+3)&lt;&gt;31,"",B71+3)</f>
        <v>#VALUE!</v>
      </c>
      <c r="C74" s="88" t="e">
        <f t="shared" si="10"/>
        <v>#VALUE!</v>
      </c>
      <c r="D74" s="30" t="str">
        <f t="shared" ca="1" si="11"/>
        <v/>
      </c>
      <c r="E74" s="30" t="str">
        <f t="shared" ca="1" si="12"/>
        <v/>
      </c>
      <c r="F74" s="31" t="str">
        <f t="shared" ca="1" si="13"/>
        <v/>
      </c>
      <c r="G74" s="32" t="str">
        <f t="shared" ca="1" si="14"/>
        <v/>
      </c>
      <c r="H74" s="32" t="str">
        <f t="shared" ca="1" si="15"/>
        <v/>
      </c>
      <c r="I74" s="30" t="str">
        <f t="shared" ca="1" si="16"/>
        <v/>
      </c>
      <c r="J74" s="31" t="str">
        <f t="shared" ca="1" si="17"/>
        <v/>
      </c>
      <c r="K74" s="32" t="str">
        <f t="shared" ca="1" si="18"/>
        <v/>
      </c>
      <c r="M74" s="61" t="e">
        <f>IF(DAY(M71+3)&lt;&gt;31,"",M71+3)</f>
        <v>#VALUE!</v>
      </c>
      <c r="N74" s="62" t="e">
        <f t="shared" si="20"/>
        <v>#VALUE!</v>
      </c>
      <c r="O74" s="30" t="str">
        <f t="shared" ca="1" si="21"/>
        <v/>
      </c>
      <c r="P74" s="30" t="str">
        <f t="shared" ca="1" si="22"/>
        <v/>
      </c>
      <c r="Q74" s="31" t="str">
        <f t="shared" ca="1" si="23"/>
        <v/>
      </c>
      <c r="R74" s="32" t="str">
        <f t="shared" ca="1" si="24"/>
        <v/>
      </c>
      <c r="S74" s="32" t="str">
        <f t="shared" ca="1" si="25"/>
        <v/>
      </c>
      <c r="T74" s="30" t="str">
        <f t="shared" ca="1" si="26"/>
        <v/>
      </c>
      <c r="U74" s="31" t="str">
        <f t="shared" ca="1" si="27"/>
        <v/>
      </c>
      <c r="V74" s="32" t="str">
        <f t="shared" ca="1" si="28"/>
        <v/>
      </c>
      <c r="W74" s="2"/>
    </row>
    <row r="75" spans="1:23" ht="30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8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8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8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8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8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5" ht="18" customHeight="1" x14ac:dyDescent="0.15"/>
    <row r="82" spans="1:25" ht="18" customHeight="1" x14ac:dyDescent="0.15"/>
    <row r="83" spans="1:25" ht="18" customHeight="1" x14ac:dyDescent="0.15"/>
    <row r="84" spans="1:25" ht="18" customHeight="1" x14ac:dyDescent="0.15"/>
    <row r="85" spans="1:25" ht="18" customHeight="1" x14ac:dyDescent="0.15"/>
    <row r="87" spans="1:25" x14ac:dyDescent="0.1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</row>
    <row r="88" spans="1:25" x14ac:dyDescent="0.1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</row>
    <row r="89" spans="1:25" x14ac:dyDescent="0.1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</row>
    <row r="90" spans="1:25" x14ac:dyDescent="0.1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</row>
    <row r="91" spans="1:25" x14ac:dyDescent="0.1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</row>
    <row r="92" spans="1:25" s="2" customFormat="1" x14ac:dyDescent="0.15"/>
    <row r="93" spans="1:2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</sheetData>
  <mergeCells count="36">
    <mergeCell ref="B16:V20"/>
    <mergeCell ref="B14:C14"/>
    <mergeCell ref="O14:P14"/>
    <mergeCell ref="R14:S14"/>
    <mergeCell ref="U14:V14"/>
    <mergeCell ref="A4:W4"/>
    <mergeCell ref="D12:E12"/>
    <mergeCell ref="D13:E13"/>
    <mergeCell ref="D14:E14"/>
    <mergeCell ref="G12:H12"/>
    <mergeCell ref="G13:H13"/>
    <mergeCell ref="G14:H14"/>
    <mergeCell ref="J12:K12"/>
    <mergeCell ref="J13:K13"/>
    <mergeCell ref="J14:K14"/>
    <mergeCell ref="J11:K11"/>
    <mergeCell ref="G11:H11"/>
    <mergeCell ref="D11:E11"/>
    <mergeCell ref="B12:C12"/>
    <mergeCell ref="B13:C13"/>
    <mergeCell ref="O12:P12"/>
    <mergeCell ref="M14:N14"/>
    <mergeCell ref="O11:P11"/>
    <mergeCell ref="R11:S11"/>
    <mergeCell ref="U11:V11"/>
    <mergeCell ref="E8:H8"/>
    <mergeCell ref="E9:H9"/>
    <mergeCell ref="P8:S8"/>
    <mergeCell ref="P9:S9"/>
    <mergeCell ref="O13:P13"/>
    <mergeCell ref="R12:S12"/>
    <mergeCell ref="R13:S13"/>
    <mergeCell ref="U12:V12"/>
    <mergeCell ref="U13:V13"/>
    <mergeCell ref="M12:N12"/>
    <mergeCell ref="M13:N13"/>
  </mergeCells>
  <phoneticPr fontId="1"/>
  <pageMargins left="0.7" right="0.7" top="0.75" bottom="0.75" header="0.3" footer="0.3"/>
  <pageSetup paperSize="9" scale="3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yss_raw</vt:lpstr>
      <vt:lpstr>gsn_raw</vt:lpstr>
      <vt:lpstr>report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井上　ゆい子</cp:lastModifiedBy>
  <cp:lastPrinted>2016-05-24T03:35:22Z</cp:lastPrinted>
  <dcterms:created xsi:type="dcterms:W3CDTF">2016-05-07T18:08:20Z</dcterms:created>
  <dcterms:modified xsi:type="dcterms:W3CDTF">2016-05-24T05:37:13Z</dcterms:modified>
</cp:coreProperties>
</file>